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240" yWindow="15" windowWidth="11580" windowHeight="6540" activeTab="0"/>
  </bookViews>
  <sheets>
    <sheet name="menu" sheetId="1" r:id="rId1"/>
    <sheet name="depass" sheetId="2" r:id="rId2"/>
    <sheet name="croise" sheetId="3" r:id="rId3"/>
    <sheet name="Feuil1" sheetId="4" r:id="rId4"/>
  </sheets>
  <definedNames>
    <definedName name="a1">'depass'!$F$14</definedName>
    <definedName name="a2">'depass'!$F$15</definedName>
    <definedName name="a3">'croise'!$L$36</definedName>
    <definedName name="a4">'croise'!$L$37</definedName>
    <definedName name="a5">#REF!</definedName>
    <definedName name="b1">'depass'!$R$11</definedName>
    <definedName name="b2">'depass'!$R$14</definedName>
    <definedName name="b3">'croise'!$X$11</definedName>
    <definedName name="b4">'croise'!$X$14</definedName>
    <definedName name="b5">#REF!</definedName>
    <definedName name="cc3">#REF!</definedName>
    <definedName name="cc4">#REF!</definedName>
    <definedName name="cc5">#REF!</definedName>
  </definedNames>
  <calcPr fullCalcOnLoad="1"/>
</workbook>
</file>

<file path=xl/sharedStrings.xml><?xml version="1.0" encoding="utf-8"?>
<sst xmlns="http://schemas.openxmlformats.org/spreadsheetml/2006/main" count="77" uniqueCount="40">
  <si>
    <t>x</t>
  </si>
  <si>
    <t>y</t>
  </si>
  <si>
    <r>
      <t>D</t>
    </r>
    <r>
      <rPr>
        <b/>
        <vertAlign val="subscript"/>
        <sz val="10"/>
        <color indexed="21"/>
        <rFont val="Times New Roman"/>
        <family val="1"/>
      </rPr>
      <t>1</t>
    </r>
    <r>
      <rPr>
        <b/>
        <sz val="10"/>
        <color indexed="21"/>
        <rFont val="Times New Roman"/>
        <family val="1"/>
      </rPr>
      <t xml:space="preserve"> et D</t>
    </r>
    <r>
      <rPr>
        <b/>
        <vertAlign val="subscript"/>
        <sz val="10"/>
        <color indexed="21"/>
        <rFont val="Times New Roman"/>
        <family val="1"/>
      </rPr>
      <t>2</t>
    </r>
  </si>
  <si>
    <r>
      <t>D</t>
    </r>
    <r>
      <rPr>
        <b/>
        <vertAlign val="subscript"/>
        <sz val="10"/>
        <color indexed="21"/>
        <rFont val="Times New Roman"/>
        <family val="1"/>
      </rPr>
      <t>1</t>
    </r>
  </si>
  <si>
    <r>
      <t>D</t>
    </r>
    <r>
      <rPr>
        <b/>
        <vertAlign val="subscript"/>
        <sz val="10"/>
        <color indexed="21"/>
        <rFont val="Times New Roman"/>
        <family val="1"/>
      </rPr>
      <t>2</t>
    </r>
  </si>
  <si>
    <t>Daniel Mentrard</t>
  </si>
  <si>
    <t>e0</t>
  </si>
  <si>
    <t>Mobile 1 :</t>
  </si>
  <si>
    <r>
      <t>Mobile 2</t>
    </r>
    <r>
      <rPr>
        <b/>
        <sz val="12"/>
        <color indexed="10"/>
        <rFont val="Arial"/>
        <family val="2"/>
      </rPr>
      <t xml:space="preserve"> :</t>
    </r>
  </si>
  <si>
    <t>Heure de départ</t>
  </si>
  <si>
    <t>Lieu de départ</t>
  </si>
  <si>
    <t>Lieu d'arrivée</t>
  </si>
  <si>
    <t>A</t>
  </si>
  <si>
    <t>B</t>
  </si>
  <si>
    <t>Données</t>
  </si>
  <si>
    <r>
      <t>EQUATIONS HORAIRES    e = vt +e</t>
    </r>
    <r>
      <rPr>
        <b/>
        <sz val="9"/>
        <color indexed="13"/>
        <rFont val="Arial"/>
        <family val="2"/>
      </rPr>
      <t>0</t>
    </r>
  </si>
  <si>
    <t>e =</t>
  </si>
  <si>
    <t>donc à</t>
  </si>
  <si>
    <t>H</t>
  </si>
  <si>
    <t>v(km/H)</t>
  </si>
  <si>
    <t>le mobile 1 va à</t>
  </si>
  <si>
    <t xml:space="preserve">et est à </t>
  </si>
  <si>
    <t>le mobile 2 va à</t>
  </si>
  <si>
    <t>de A</t>
  </si>
  <si>
    <r>
      <t>Mobile</t>
    </r>
    <r>
      <rPr>
        <b/>
        <vertAlign val="subscript"/>
        <sz val="12"/>
        <color indexed="12"/>
        <rFont val="Arial"/>
        <family val="2"/>
      </rPr>
      <t xml:space="preserve">1 : </t>
    </r>
  </si>
  <si>
    <r>
      <t>Mobile</t>
    </r>
    <r>
      <rPr>
        <b/>
        <vertAlign val="subscript"/>
        <sz val="12"/>
        <color indexed="10"/>
        <rFont val="Arial"/>
        <family val="2"/>
      </rPr>
      <t>2 :</t>
    </r>
  </si>
  <si>
    <t>Dépassement</t>
  </si>
  <si>
    <t>Croisement</t>
  </si>
  <si>
    <t>EQUATIONS HORAIRES    e = vt +e0</t>
  </si>
  <si>
    <r>
      <t>Mobile2</t>
    </r>
    <r>
      <rPr>
        <b/>
        <vertAlign val="subscript"/>
        <sz val="12"/>
        <color indexed="10"/>
        <rFont val="Arial"/>
        <family val="2"/>
      </rPr>
      <t xml:space="preserve"> :</t>
    </r>
  </si>
  <si>
    <t>En résumé:</t>
  </si>
  <si>
    <t>Vous ne pouvez modifier que les valeurs des cellules colorées en blanc; attention pour l'heure de bien utiliser les deux points : de séparation.</t>
  </si>
  <si>
    <t>EQUATIONS HORAIRES : EQUATIONS HORREURS</t>
  </si>
  <si>
    <r>
      <t>1. DEPASSEMENT DE VEHICULES</t>
    </r>
    <r>
      <rPr>
        <sz val="12"/>
        <rFont val="Arial"/>
        <family val="2"/>
      </rPr>
      <t xml:space="preserve">                                                                                     Un cyclomoteur part à 10H 30min de son village pour aller à la ville voisine à la vitesse moyenne de 40km/H.
 Une bétaillère part de ce village à 11H 00min pour aller aussi vers la ville à la vitesse moyenne de 70km/H.
</t>
    </r>
  </si>
  <si>
    <t xml:space="preserve">L’étude du Mouvement Rectiligne Uniforme fait intervenir des équations horaires de la forme e = vt +e0 en relation avec  l’étude de la fonction affine. Nos élèves ont beaucoup de mal à déterminer les coefficients  de ces relations dans le cas de problèmes sur les déplacements de véhicules. Il est vrai que les notions, d’origine de temps et d’origine des espaces constituent un concept difficile à assimiler.  </t>
  </si>
  <si>
    <t xml:space="preserve">a) Résumons sous forme d’un tableau les données pour chaque véhicule
Nous choisirons toujours comme origine des temps l’heure de départ du dernier véhicule parti ; quelque soit le problème posé
</t>
  </si>
  <si>
    <t>B est à</t>
  </si>
  <si>
    <t xml:space="preserve">Les deux mobiles se rencontrent au point  de coordonnées </t>
  </si>
  <si>
    <t>Mobile 1</t>
  </si>
  <si>
    <t>Mobile 2</t>
  </si>
</sst>
</file>

<file path=xl/styles.xml><?xml version="1.0" encoding="utf-8"?>
<styleSheet xmlns="http://schemas.openxmlformats.org/spreadsheetml/2006/main">
  <numFmts count="39">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quot; &quot;???/???"/>
    <numFmt numFmtId="165" formatCode="&quot;(&quot;\ #,##0.00"/>
    <numFmt numFmtId="166" formatCode="&quot;(&quot;\ 0.00"/>
    <numFmt numFmtId="167" formatCode="&quot;(&quot;\ \-0.00"/>
    <numFmt numFmtId="168" formatCode="&quot;(&quot;\ 0.00,&quot;;&quot;"/>
    <numFmt numFmtId="169" formatCode="&quot;( &quot;General&quot; ;&quot;"/>
    <numFmt numFmtId="170" formatCode="General&quot; )&quot;"/>
    <numFmt numFmtId="171" formatCode="&quot;( &quot;General&quot;   ;&quot;"/>
    <numFmt numFmtId="172" formatCode="&quot;( &quot;General&quot;  ;&quot;"/>
    <numFmt numFmtId="173" formatCode="&quot;A ( &quot;General&quot;  ;&quot;"/>
    <numFmt numFmtId="174" formatCode="\ 0.0,&quot;x&quot;"/>
    <numFmt numFmtId="175" formatCode="General&quot; x&quot;"/>
    <numFmt numFmtId="176" formatCode="&quot;+&quot;General;&quot; -&quot;General"/>
    <numFmt numFmtId="177" formatCode="&quot;+&quot;General"/>
    <numFmt numFmtId="178" formatCode="&quot;+&quot;General;&quot; - &quot;General"/>
    <numFmt numFmtId="179" formatCode="&quot;+ &quot;General;&quot; - &quot;General"/>
    <numFmt numFmtId="180" formatCode="&quot;+ &quot;General;&quot; -  &quot;General"/>
    <numFmt numFmtId="181" formatCode="#&quot; &quot;?/2"/>
    <numFmt numFmtId="182" formatCode="??/??"/>
    <numFmt numFmtId="183" formatCode="&quot;A ( &quot;General&quot;H  ;&quot;"/>
    <numFmt numFmtId="184" formatCode="General&quot;km )&quot;"/>
    <numFmt numFmtId="185" formatCode="h:mm"/>
    <numFmt numFmtId="186" formatCode="General&quot;t&quot;"/>
    <numFmt numFmtId="187" formatCode="General&quot; t&quot;"/>
    <numFmt numFmtId="188" formatCode="General&quot;km/H&quot;"/>
    <numFmt numFmtId="189" formatCode="General&quot;km&quot;\ "/>
    <numFmt numFmtId="190" formatCode="General&quot;H ;&quot;"/>
    <numFmt numFmtId="191" formatCode="General&quot;km &quot;"/>
    <numFmt numFmtId="192" formatCode="General&quot;H&quot;"/>
    <numFmt numFmtId="193" formatCode="General&quot;km&quot;"/>
    <numFmt numFmtId="194" formatCode="General&quot;H  après&quot;"/>
  </numFmts>
  <fonts count="37">
    <font>
      <sz val="10"/>
      <name val="Times New Roman"/>
      <family val="0"/>
    </font>
    <font>
      <sz val="8"/>
      <name val="Times New Roman"/>
      <family val="1"/>
    </font>
    <font>
      <sz val="11.75"/>
      <name val="Times New Roman"/>
      <family val="0"/>
    </font>
    <font>
      <b/>
      <i/>
      <sz val="10"/>
      <name val="Times New Roman"/>
      <family val="1"/>
    </font>
    <font>
      <b/>
      <i/>
      <sz val="12"/>
      <name val="Times New Roman"/>
      <family val="1"/>
    </font>
    <font>
      <b/>
      <sz val="14"/>
      <color indexed="13"/>
      <name val="Arial"/>
      <family val="2"/>
    </font>
    <font>
      <b/>
      <sz val="10"/>
      <color indexed="21"/>
      <name val="Times New Roman"/>
      <family val="1"/>
    </font>
    <font>
      <b/>
      <vertAlign val="subscript"/>
      <sz val="10"/>
      <color indexed="21"/>
      <name val="Times New Roman"/>
      <family val="1"/>
    </font>
    <font>
      <sz val="10"/>
      <color indexed="21"/>
      <name val="Times New Roman"/>
      <family val="1"/>
    </font>
    <font>
      <sz val="10"/>
      <color indexed="13"/>
      <name val="Arial"/>
      <family val="2"/>
    </font>
    <font>
      <b/>
      <sz val="12"/>
      <color indexed="12"/>
      <name val="Arial"/>
      <family val="2"/>
    </font>
    <font>
      <b/>
      <vertAlign val="subscript"/>
      <sz val="12"/>
      <color indexed="12"/>
      <name val="Arial"/>
      <family val="2"/>
    </font>
    <font>
      <b/>
      <sz val="12"/>
      <color indexed="10"/>
      <name val="Arial"/>
      <family val="2"/>
    </font>
    <font>
      <b/>
      <vertAlign val="subscript"/>
      <sz val="12"/>
      <color indexed="10"/>
      <name val="Arial"/>
      <family val="2"/>
    </font>
    <font>
      <sz val="12"/>
      <name val="Times New Roman"/>
      <family val="0"/>
    </font>
    <font>
      <b/>
      <sz val="12"/>
      <color indexed="8"/>
      <name val="Arial"/>
      <family val="2"/>
    </font>
    <font>
      <b/>
      <i/>
      <sz val="12"/>
      <color indexed="12"/>
      <name val="Times New Roman"/>
      <family val="1"/>
    </font>
    <font>
      <b/>
      <i/>
      <sz val="12"/>
      <color indexed="10"/>
      <name val="Arial"/>
      <family val="2"/>
    </font>
    <font>
      <b/>
      <sz val="12"/>
      <name val="Arial"/>
      <family val="2"/>
    </font>
    <font>
      <sz val="10"/>
      <color indexed="9"/>
      <name val="Times New Roman"/>
      <family val="1"/>
    </font>
    <font>
      <b/>
      <sz val="10"/>
      <color indexed="8"/>
      <name val="Arial"/>
      <family val="2"/>
    </font>
    <font>
      <b/>
      <sz val="10"/>
      <color indexed="10"/>
      <name val="Times New Roman"/>
      <family val="1"/>
    </font>
    <font>
      <sz val="10"/>
      <color indexed="10"/>
      <name val="Times New Roman"/>
      <family val="1"/>
    </font>
    <font>
      <b/>
      <sz val="14"/>
      <color indexed="17"/>
      <name val="Arial"/>
      <family val="2"/>
    </font>
    <font>
      <b/>
      <sz val="9"/>
      <color indexed="13"/>
      <name val="Arial"/>
      <family val="2"/>
    </font>
    <font>
      <b/>
      <i/>
      <sz val="12"/>
      <color indexed="12"/>
      <name val="Arial"/>
      <family val="2"/>
    </font>
    <font>
      <b/>
      <sz val="14"/>
      <color indexed="21"/>
      <name val="Arial"/>
      <family val="2"/>
    </font>
    <font>
      <b/>
      <sz val="12"/>
      <color indexed="21"/>
      <name val="Arial"/>
      <family val="2"/>
    </font>
    <font>
      <b/>
      <i/>
      <sz val="10"/>
      <color indexed="21"/>
      <name val="Times New Roman"/>
      <family val="1"/>
    </font>
    <font>
      <b/>
      <sz val="10"/>
      <color indexed="12"/>
      <name val="Arial"/>
      <family val="2"/>
    </font>
    <font>
      <b/>
      <sz val="10"/>
      <color indexed="10"/>
      <name val="Arial"/>
      <family val="2"/>
    </font>
    <font>
      <b/>
      <sz val="10"/>
      <name val="Times New Roman"/>
      <family val="1"/>
    </font>
    <font>
      <b/>
      <sz val="10"/>
      <name val="Arial"/>
      <family val="2"/>
    </font>
    <font>
      <sz val="12"/>
      <name val="Arial"/>
      <family val="2"/>
    </font>
    <font>
      <b/>
      <sz val="14"/>
      <name val="Arial"/>
      <family val="2"/>
    </font>
    <font>
      <b/>
      <sz val="9"/>
      <color indexed="8"/>
      <name val="Arial"/>
      <family val="2"/>
    </font>
    <font>
      <b/>
      <sz val="11"/>
      <color indexed="8"/>
      <name val="Arial"/>
      <family val="2"/>
    </font>
  </fonts>
  <fills count="11">
    <fill>
      <patternFill/>
    </fill>
    <fill>
      <patternFill patternType="gray125"/>
    </fill>
    <fill>
      <patternFill patternType="solid">
        <fgColor indexed="18"/>
        <bgColor indexed="64"/>
      </patternFill>
    </fill>
    <fill>
      <patternFill patternType="solid">
        <fgColor indexed="21"/>
        <bgColor indexed="64"/>
      </patternFill>
    </fill>
    <fill>
      <patternFill patternType="solid">
        <fgColor indexed="5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55"/>
        <bgColor indexed="64"/>
      </patternFill>
    </fill>
  </fills>
  <borders count="44">
    <border>
      <left/>
      <right/>
      <top/>
      <bottom/>
      <diagonal/>
    </border>
    <border>
      <left style="thin"/>
      <right style="thin"/>
      <top style="thin"/>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thin"/>
      <right style="thin"/>
      <top style="thin"/>
      <bottom>
        <color indexed="63"/>
      </bottom>
    </border>
    <border>
      <left style="thin"/>
      <right style="thin"/>
      <top>
        <color indexed="63"/>
      </top>
      <bottom style="thin"/>
    </border>
    <border>
      <left style="medium"/>
      <right style="medium"/>
      <top>
        <color indexed="63"/>
      </top>
      <bottom style="medium"/>
    </border>
    <border>
      <left style="medium"/>
      <right style="medium"/>
      <top style="medium"/>
      <bottom style="mediu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color indexed="63"/>
      </bottom>
    </border>
    <border>
      <left style="medium"/>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8">
    <xf numFmtId="0" fontId="0" fillId="0" borderId="0" xfId="0" applyAlignment="1">
      <alignment/>
    </xf>
    <xf numFmtId="0" fontId="5" fillId="2" borderId="0" xfId="0" applyFont="1" applyFill="1" applyAlignment="1" applyProtection="1">
      <alignment vertical="center"/>
      <protection hidden="1"/>
    </xf>
    <xf numFmtId="0" fontId="5" fillId="3" borderId="0" xfId="0" applyFont="1" applyFill="1" applyAlignment="1" applyProtection="1">
      <alignment horizontal="center" vertical="center"/>
      <protection hidden="1"/>
    </xf>
    <xf numFmtId="0" fontId="5" fillId="3" borderId="0" xfId="0" applyFont="1" applyFill="1" applyAlignment="1" applyProtection="1">
      <alignment vertical="center"/>
      <protection hidden="1"/>
    </xf>
    <xf numFmtId="0" fontId="9" fillId="3" borderId="0" xfId="0" applyFont="1" applyFill="1" applyAlignment="1" applyProtection="1">
      <alignment horizontal="center" vertical="center"/>
      <protection hidden="1"/>
    </xf>
    <xf numFmtId="0" fontId="4" fillId="3" borderId="0" xfId="0" applyFont="1" applyFill="1" applyAlignment="1" applyProtection="1">
      <alignment horizontal="centerContinuous" vertical="center"/>
      <protection hidden="1"/>
    </xf>
    <xf numFmtId="0" fontId="3" fillId="3" borderId="0" xfId="0" applyFont="1" applyFill="1" applyAlignment="1" applyProtection="1">
      <alignment horizontal="centerContinuous" vertical="center"/>
      <protection hidden="1"/>
    </xf>
    <xf numFmtId="0" fontId="3" fillId="3" borderId="0" xfId="0" applyFont="1" applyFill="1" applyAlignment="1" applyProtection="1">
      <alignment vertical="center"/>
      <protection hidden="1"/>
    </xf>
    <xf numFmtId="0" fontId="0" fillId="3" borderId="0" xfId="0" applyFill="1" applyAlignment="1" applyProtection="1">
      <alignment vertical="center"/>
      <protection hidden="1"/>
    </xf>
    <xf numFmtId="0" fontId="6" fillId="3" borderId="0" xfId="0" applyFont="1" applyFill="1" applyBorder="1" applyAlignment="1" applyProtection="1">
      <alignment horizontal="center" vertical="center"/>
      <protection hidden="1"/>
    </xf>
    <xf numFmtId="0" fontId="8" fillId="3" borderId="0" xfId="0" applyFont="1" applyFill="1" applyBorder="1" applyAlignment="1" applyProtection="1">
      <alignment vertical="center"/>
      <protection hidden="1"/>
    </xf>
    <xf numFmtId="0" fontId="0" fillId="4" borderId="0" xfId="0" applyFill="1" applyAlignment="1">
      <alignment/>
    </xf>
    <xf numFmtId="0" fontId="19" fillId="4" borderId="0" xfId="0" applyFont="1" applyFill="1" applyAlignment="1">
      <alignment/>
    </xf>
    <xf numFmtId="0" fontId="21" fillId="3" borderId="0" xfId="0" applyFont="1" applyFill="1" applyBorder="1" applyAlignment="1" applyProtection="1">
      <alignment horizontal="center" vertical="center"/>
      <protection hidden="1"/>
    </xf>
    <xf numFmtId="0" fontId="22" fillId="3" borderId="0" xfId="0" applyFont="1" applyFill="1" applyBorder="1" applyAlignment="1" applyProtection="1">
      <alignment vertical="center"/>
      <protection hidden="1"/>
    </xf>
    <xf numFmtId="0" fontId="22" fillId="3" borderId="0" xfId="0" applyFont="1" applyFill="1" applyBorder="1" applyAlignment="1" applyProtection="1">
      <alignment horizontal="center" vertical="center"/>
      <protection hidden="1"/>
    </xf>
    <xf numFmtId="0" fontId="22" fillId="3" borderId="0" xfId="0" applyFont="1" applyFill="1" applyAlignment="1" applyProtection="1">
      <alignment vertical="center"/>
      <protection hidden="1"/>
    </xf>
    <xf numFmtId="0" fontId="22" fillId="3" borderId="0" xfId="0" applyFont="1" applyFill="1" applyAlignment="1" applyProtection="1">
      <alignment horizontal="centerContinuous" vertical="center" wrapText="1"/>
      <protection hidden="1"/>
    </xf>
    <xf numFmtId="0" fontId="22" fillId="3" borderId="0" xfId="0" applyFont="1" applyFill="1" applyAlignment="1" applyProtection="1">
      <alignment horizontal="left" vertical="center" wrapText="1"/>
      <protection hidden="1"/>
    </xf>
    <xf numFmtId="0" fontId="22" fillId="3" borderId="0" xfId="0" applyFont="1" applyFill="1" applyAlignment="1" applyProtection="1">
      <alignment horizontal="right" vertical="center"/>
      <protection hidden="1"/>
    </xf>
    <xf numFmtId="173" fontId="22" fillId="3" borderId="0" xfId="0" applyNumberFormat="1" applyFont="1" applyFill="1" applyAlignment="1" applyProtection="1">
      <alignment horizontal="right" vertical="center"/>
      <protection hidden="1"/>
    </xf>
    <xf numFmtId="170" fontId="22" fillId="3" borderId="0" xfId="0" applyNumberFormat="1" applyFont="1" applyFill="1" applyAlignment="1" applyProtection="1">
      <alignment horizontal="left" vertical="center"/>
      <protection hidden="1"/>
    </xf>
    <xf numFmtId="0" fontId="9" fillId="3" borderId="0" xfId="0" applyFont="1" applyFill="1" applyAlignment="1" applyProtection="1">
      <alignment horizontal="center" vertical="center" wrapText="1"/>
      <protection hidden="1"/>
    </xf>
    <xf numFmtId="0" fontId="5" fillId="3" borderId="0" xfId="0" applyFont="1" applyFill="1" applyAlignment="1" applyProtection="1">
      <alignment horizontal="right" vertical="center"/>
      <protection hidden="1"/>
    </xf>
    <xf numFmtId="0" fontId="20" fillId="5" borderId="1" xfId="0" applyFont="1" applyFill="1" applyBorder="1" applyAlignment="1" applyProtection="1">
      <alignment horizontal="left" vertical="center"/>
      <protection hidden="1"/>
    </xf>
    <xf numFmtId="0" fontId="5" fillId="5" borderId="1" xfId="0" applyFont="1" applyFill="1" applyBorder="1" applyAlignment="1" applyProtection="1">
      <alignment horizontal="left" vertical="center"/>
      <protection hidden="1"/>
    </xf>
    <xf numFmtId="2" fontId="5" fillId="3" borderId="0" xfId="0" applyNumberFormat="1" applyFont="1" applyFill="1" applyAlignment="1" applyProtection="1">
      <alignment vertical="center"/>
      <protection hidden="1"/>
    </xf>
    <xf numFmtId="180" fontId="12" fillId="6" borderId="2" xfId="0" applyNumberFormat="1" applyFont="1" applyFill="1" applyBorder="1" applyAlignment="1" applyProtection="1">
      <alignment horizontal="center" vertical="center"/>
      <protection hidden="1"/>
    </xf>
    <xf numFmtId="0" fontId="0" fillId="0" borderId="0" xfId="0" applyFill="1" applyAlignment="1" applyProtection="1">
      <alignment vertical="center"/>
      <protection hidden="1"/>
    </xf>
    <xf numFmtId="189" fontId="0" fillId="3" borderId="0" xfId="0" applyNumberFormat="1" applyFill="1" applyAlignment="1" applyProtection="1">
      <alignment vertical="center"/>
      <protection hidden="1"/>
    </xf>
    <xf numFmtId="190" fontId="18" fillId="6" borderId="0" xfId="0" applyNumberFormat="1" applyFont="1" applyFill="1" applyAlignment="1" applyProtection="1">
      <alignment/>
      <protection hidden="1"/>
    </xf>
    <xf numFmtId="0" fontId="0" fillId="7" borderId="0" xfId="0" applyFill="1" applyAlignment="1" applyProtection="1">
      <alignment vertical="center"/>
      <protection hidden="1"/>
    </xf>
    <xf numFmtId="186" fontId="0" fillId="3" borderId="0" xfId="0" applyNumberFormat="1" applyFill="1" applyAlignment="1" applyProtection="1">
      <alignment vertical="center"/>
      <protection hidden="1"/>
    </xf>
    <xf numFmtId="187" fontId="0" fillId="3" borderId="0" xfId="0" applyNumberFormat="1" applyFill="1" applyAlignment="1" applyProtection="1">
      <alignment vertical="center"/>
      <protection hidden="1"/>
    </xf>
    <xf numFmtId="0" fontId="5" fillId="2" borderId="0" xfId="0" applyFont="1" applyFill="1" applyAlignment="1" applyProtection="1">
      <alignment horizontal="right" vertical="center"/>
      <protection hidden="1"/>
    </xf>
    <xf numFmtId="0" fontId="5" fillId="2" borderId="0" xfId="0" applyFont="1" applyFill="1" applyAlignment="1" applyProtection="1">
      <alignment horizontal="left" vertical="center"/>
      <protection hidden="1"/>
    </xf>
    <xf numFmtId="0" fontId="5" fillId="2" borderId="0" xfId="0" applyFont="1" applyFill="1" applyAlignment="1" applyProtection="1">
      <alignment horizontal="center" vertical="center"/>
      <protection hidden="1"/>
    </xf>
    <xf numFmtId="189" fontId="10" fillId="8" borderId="3" xfId="0" applyNumberFormat="1" applyFont="1" applyFill="1" applyBorder="1" applyAlignment="1" applyProtection="1">
      <alignment horizontal="center" vertical="center"/>
      <protection hidden="1"/>
    </xf>
    <xf numFmtId="0" fontId="12" fillId="8" borderId="4" xfId="0" applyFont="1" applyFill="1" applyBorder="1" applyAlignment="1" applyProtection="1">
      <alignment vertical="center"/>
      <protection hidden="1"/>
    </xf>
    <xf numFmtId="0" fontId="8" fillId="3" borderId="0" xfId="0" applyFont="1" applyFill="1" applyBorder="1" applyAlignment="1" applyProtection="1">
      <alignment horizontal="center" vertical="center"/>
      <protection hidden="1"/>
    </xf>
    <xf numFmtId="0" fontId="8" fillId="3" borderId="0" xfId="0" applyFont="1" applyFill="1" applyAlignment="1" applyProtection="1">
      <alignment vertical="center"/>
      <protection hidden="1"/>
    </xf>
    <xf numFmtId="0" fontId="26" fillId="3" borderId="0" xfId="0" applyFont="1" applyFill="1" applyBorder="1" applyAlignment="1" applyProtection="1">
      <alignment vertical="center"/>
      <protection hidden="1"/>
    </xf>
    <xf numFmtId="2" fontId="26" fillId="3" borderId="0" xfId="0" applyNumberFormat="1" applyFont="1" applyFill="1" applyBorder="1" applyAlignment="1" applyProtection="1">
      <alignment vertical="center"/>
      <protection hidden="1"/>
    </xf>
    <xf numFmtId="0" fontId="28" fillId="3" borderId="0" xfId="0" applyFont="1" applyFill="1" applyBorder="1" applyAlignment="1" applyProtection="1">
      <alignment vertical="center"/>
      <protection hidden="1"/>
    </xf>
    <xf numFmtId="0" fontId="8" fillId="3" borderId="0" xfId="0" applyFont="1" applyFill="1" applyBorder="1" applyAlignment="1" applyProtection="1">
      <alignment vertical="center"/>
      <protection hidden="1"/>
    </xf>
    <xf numFmtId="189" fontId="8" fillId="3" borderId="0" xfId="0" applyNumberFormat="1" applyFont="1" applyFill="1" applyBorder="1" applyAlignment="1" applyProtection="1">
      <alignment vertical="center"/>
      <protection hidden="1"/>
    </xf>
    <xf numFmtId="180" fontId="27" fillId="3" borderId="0" xfId="0" applyNumberFormat="1" applyFont="1" applyFill="1" applyBorder="1" applyAlignment="1" applyProtection="1">
      <alignment horizontal="center" vertical="center"/>
      <protection hidden="1"/>
    </xf>
    <xf numFmtId="0" fontId="8" fillId="3" borderId="0" xfId="0" applyNumberFormat="1" applyFont="1" applyFill="1" applyBorder="1" applyAlignment="1" applyProtection="1">
      <alignment vertical="center"/>
      <protection hidden="1"/>
    </xf>
    <xf numFmtId="0" fontId="20" fillId="5" borderId="5" xfId="0" applyFont="1" applyFill="1" applyBorder="1" applyAlignment="1" applyProtection="1">
      <alignment horizontal="left" vertical="center"/>
      <protection hidden="1"/>
    </xf>
    <xf numFmtId="0" fontId="18" fillId="8" borderId="6" xfId="0" applyFont="1" applyFill="1" applyBorder="1" applyAlignment="1" applyProtection="1">
      <alignment horizontal="center" vertical="center"/>
      <protection hidden="1"/>
    </xf>
    <xf numFmtId="185" fontId="18" fillId="8" borderId="6" xfId="0" applyNumberFormat="1" applyFont="1" applyFill="1" applyBorder="1" applyAlignment="1" applyProtection="1">
      <alignment horizontal="center" vertical="center"/>
      <protection hidden="1"/>
    </xf>
    <xf numFmtId="0" fontId="18" fillId="8" borderId="6" xfId="0" applyFont="1" applyFill="1" applyBorder="1" applyAlignment="1" applyProtection="1">
      <alignment vertical="center"/>
      <protection hidden="1"/>
    </xf>
    <xf numFmtId="0" fontId="0" fillId="8" borderId="6" xfId="0" applyFill="1" applyBorder="1" applyAlignment="1" applyProtection="1">
      <alignment vertical="center"/>
      <protection hidden="1"/>
    </xf>
    <xf numFmtId="0" fontId="0" fillId="8" borderId="7" xfId="0" applyFill="1" applyBorder="1" applyAlignment="1" applyProtection="1">
      <alignment vertical="center"/>
      <protection hidden="1"/>
    </xf>
    <xf numFmtId="0" fontId="10" fillId="8" borderId="8" xfId="0" applyFont="1" applyFill="1" applyBorder="1" applyAlignment="1" applyProtection="1">
      <alignment vertical="center"/>
      <protection hidden="1"/>
    </xf>
    <xf numFmtId="189" fontId="17" fillId="8" borderId="9" xfId="0" applyNumberFormat="1" applyFont="1" applyFill="1" applyBorder="1" applyAlignment="1" applyProtection="1">
      <alignment horizontal="center" vertical="center"/>
      <protection hidden="1"/>
    </xf>
    <xf numFmtId="0" fontId="12" fillId="8" borderId="10" xfId="0" applyFont="1" applyFill="1" applyBorder="1" applyAlignment="1" applyProtection="1">
      <alignment vertical="center"/>
      <protection hidden="1"/>
    </xf>
    <xf numFmtId="0" fontId="10" fillId="5" borderId="11" xfId="0" applyFont="1" applyFill="1" applyBorder="1" applyAlignment="1" applyProtection="1">
      <alignment horizontal="left" vertical="center"/>
      <protection hidden="1"/>
    </xf>
    <xf numFmtId="0" fontId="16" fillId="5" borderId="6" xfId="0" applyFont="1" applyFill="1" applyBorder="1" applyAlignment="1" applyProtection="1">
      <alignment vertical="center"/>
      <protection hidden="1"/>
    </xf>
    <xf numFmtId="0" fontId="10" fillId="5" borderId="6" xfId="0" applyFont="1" applyFill="1" applyBorder="1" applyAlignment="1" applyProtection="1">
      <alignment horizontal="right" vertical="center"/>
      <protection hidden="1"/>
    </xf>
    <xf numFmtId="186" fontId="10" fillId="5" borderId="6" xfId="0" applyNumberFormat="1" applyFont="1" applyFill="1" applyBorder="1" applyAlignment="1" applyProtection="1">
      <alignment horizontal="center" vertical="center"/>
      <protection hidden="1"/>
    </xf>
    <xf numFmtId="178" fontId="10" fillId="5" borderId="7" xfId="0" applyNumberFormat="1" applyFont="1" applyFill="1" applyBorder="1" applyAlignment="1" applyProtection="1">
      <alignment horizontal="center" vertical="center"/>
      <protection hidden="1"/>
    </xf>
    <xf numFmtId="0" fontId="12" fillId="5" borderId="12" xfId="0" applyFont="1" applyFill="1" applyBorder="1" applyAlignment="1" applyProtection="1">
      <alignment horizontal="left" vertical="center"/>
      <protection hidden="1"/>
    </xf>
    <xf numFmtId="0" fontId="14" fillId="5" borderId="13" xfId="0" applyFont="1" applyFill="1" applyBorder="1" applyAlignment="1" applyProtection="1">
      <alignment horizontal="right" vertical="center"/>
      <protection hidden="1"/>
    </xf>
    <xf numFmtId="0" fontId="12" fillId="5" borderId="13" xfId="0" applyFont="1" applyFill="1" applyBorder="1" applyAlignment="1" applyProtection="1">
      <alignment horizontal="right" vertical="center"/>
      <protection hidden="1"/>
    </xf>
    <xf numFmtId="187" fontId="12" fillId="5" borderId="13" xfId="0" applyNumberFormat="1" applyFont="1" applyFill="1" applyBorder="1" applyAlignment="1" applyProtection="1">
      <alignment horizontal="center" vertical="center"/>
      <protection hidden="1"/>
    </xf>
    <xf numFmtId="176" fontId="12" fillId="5" borderId="14" xfId="0" applyNumberFormat="1" applyFont="1" applyFill="1" applyBorder="1" applyAlignment="1" applyProtection="1">
      <alignment horizontal="center" vertical="center"/>
      <protection hidden="1"/>
    </xf>
    <xf numFmtId="190" fontId="18" fillId="9" borderId="15" xfId="0" applyNumberFormat="1" applyFont="1" applyFill="1" applyBorder="1" applyAlignment="1" applyProtection="1">
      <alignment vertical="center"/>
      <protection hidden="1"/>
    </xf>
    <xf numFmtId="0" fontId="31" fillId="3" borderId="0" xfId="0" applyFont="1" applyFill="1" applyBorder="1" applyAlignment="1" applyProtection="1">
      <alignment horizontal="center" vertical="top" wrapText="1"/>
      <protection hidden="1"/>
    </xf>
    <xf numFmtId="0" fontId="33" fillId="6" borderId="0" xfId="0" applyFont="1" applyFill="1" applyBorder="1" applyAlignment="1">
      <alignment/>
    </xf>
    <xf numFmtId="0" fontId="33" fillId="6" borderId="0" xfId="0" applyFont="1" applyFill="1" applyBorder="1" applyAlignment="1">
      <alignment horizontal="center"/>
    </xf>
    <xf numFmtId="0" fontId="33" fillId="6" borderId="0" xfId="0" applyFont="1" applyFill="1" applyBorder="1" applyAlignment="1">
      <alignment horizontal="center" vertical="top"/>
    </xf>
    <xf numFmtId="0" fontId="34" fillId="9" borderId="16" xfId="0" applyFont="1" applyFill="1" applyBorder="1" applyAlignment="1">
      <alignment horizontal="center" vertical="center"/>
    </xf>
    <xf numFmtId="0" fontId="33" fillId="6" borderId="17" xfId="0" applyFont="1" applyFill="1" applyBorder="1" applyAlignment="1">
      <alignment horizontal="left" vertical="top" wrapText="1" shrinkToFit="1"/>
    </xf>
    <xf numFmtId="0" fontId="18" fillId="6" borderId="1" xfId="0" applyFont="1" applyFill="1" applyBorder="1" applyAlignment="1">
      <alignment horizontal="left" vertical="top" wrapText="1"/>
    </xf>
    <xf numFmtId="0" fontId="33" fillId="6" borderId="1" xfId="0" applyFont="1" applyFill="1" applyBorder="1" applyAlignment="1">
      <alignment horizontal="left" vertical="top" wrapText="1"/>
    </xf>
    <xf numFmtId="189" fontId="17" fillId="8" borderId="3" xfId="0" applyNumberFormat="1" applyFont="1" applyFill="1" applyBorder="1" applyAlignment="1" applyProtection="1">
      <alignment horizontal="left" vertical="center"/>
      <protection hidden="1"/>
    </xf>
    <xf numFmtId="0" fontId="12" fillId="5" borderId="18" xfId="0" applyFont="1" applyFill="1" applyBorder="1" applyAlignment="1" applyProtection="1">
      <alignment horizontal="center" vertical="center"/>
      <protection hidden="1"/>
    </xf>
    <xf numFmtId="0" fontId="12" fillId="6" borderId="19" xfId="0" applyFont="1" applyFill="1" applyBorder="1" applyAlignment="1" applyProtection="1">
      <alignment horizontal="center" vertical="center"/>
      <protection locked="0"/>
    </xf>
    <xf numFmtId="189" fontId="10" fillId="8" borderId="20" xfId="0" applyNumberFormat="1" applyFont="1" applyFill="1" applyBorder="1" applyAlignment="1" applyProtection="1">
      <alignment horizontal="center" vertical="center"/>
      <protection hidden="1"/>
    </xf>
    <xf numFmtId="0" fontId="10" fillId="8" borderId="2" xfId="0" applyFont="1" applyFill="1" applyBorder="1" applyAlignment="1" applyProtection="1">
      <alignment vertical="center"/>
      <protection hidden="1"/>
    </xf>
    <xf numFmtId="0" fontId="18" fillId="8" borderId="3" xfId="0" applyFont="1" applyFill="1" applyBorder="1" applyAlignment="1" applyProtection="1">
      <alignment horizontal="center" vertical="center"/>
      <protection hidden="1"/>
    </xf>
    <xf numFmtId="185" fontId="18" fillId="8" borderId="3" xfId="0" applyNumberFormat="1" applyFont="1" applyFill="1" applyBorder="1" applyAlignment="1" applyProtection="1">
      <alignment vertical="center"/>
      <protection hidden="1"/>
    </xf>
    <xf numFmtId="0" fontId="18" fillId="8" borderId="3" xfId="0" applyFont="1" applyFill="1" applyBorder="1" applyAlignment="1" applyProtection="1">
      <alignment vertical="center"/>
      <protection hidden="1"/>
    </xf>
    <xf numFmtId="0" fontId="0" fillId="8" borderId="3" xfId="0" applyFill="1" applyBorder="1" applyAlignment="1" applyProtection="1">
      <alignment vertical="center"/>
      <protection hidden="1"/>
    </xf>
    <xf numFmtId="0" fontId="0" fillId="8" borderId="4" xfId="0" applyFill="1" applyBorder="1" applyAlignment="1" applyProtection="1">
      <alignment vertical="center"/>
      <protection hidden="1"/>
    </xf>
    <xf numFmtId="2" fontId="0" fillId="7" borderId="0" xfId="0" applyNumberFormat="1" applyFill="1" applyAlignment="1" applyProtection="1">
      <alignment vertical="center"/>
      <protection hidden="1"/>
    </xf>
    <xf numFmtId="0" fontId="0" fillId="8" borderId="21" xfId="0" applyFill="1" applyBorder="1" applyAlignment="1" applyProtection="1">
      <alignment vertical="center"/>
      <protection hidden="1"/>
    </xf>
    <xf numFmtId="0" fontId="10" fillId="5" borderId="22" xfId="0" applyFont="1" applyFill="1" applyBorder="1" applyAlignment="1" applyProtection="1">
      <alignment horizontal="left" vertical="center"/>
      <protection hidden="1"/>
    </xf>
    <xf numFmtId="0" fontId="16" fillId="5" borderId="0" xfId="0" applyFont="1" applyFill="1" applyBorder="1" applyAlignment="1" applyProtection="1">
      <alignment vertical="center"/>
      <protection hidden="1"/>
    </xf>
    <xf numFmtId="0" fontId="10" fillId="5" borderId="0" xfId="0" applyFont="1" applyFill="1" applyBorder="1" applyAlignment="1" applyProtection="1">
      <alignment horizontal="right" vertical="center"/>
      <protection hidden="1"/>
    </xf>
    <xf numFmtId="186" fontId="10" fillId="5" borderId="0" xfId="0" applyNumberFormat="1" applyFont="1" applyFill="1" applyBorder="1" applyAlignment="1" applyProtection="1">
      <alignment horizontal="center" vertical="center"/>
      <protection hidden="1"/>
    </xf>
    <xf numFmtId="178" fontId="10" fillId="5" borderId="23" xfId="0" applyNumberFormat="1" applyFont="1" applyFill="1" applyBorder="1" applyAlignment="1" applyProtection="1">
      <alignment horizontal="center" vertical="center"/>
      <protection hidden="1"/>
    </xf>
    <xf numFmtId="0" fontId="12" fillId="5" borderId="24" xfId="0" applyFont="1" applyFill="1" applyBorder="1" applyAlignment="1" applyProtection="1">
      <alignment horizontal="left" vertical="center"/>
      <protection hidden="1"/>
    </xf>
    <xf numFmtId="0" fontId="14" fillId="5" borderId="20" xfId="0" applyFont="1" applyFill="1" applyBorder="1" applyAlignment="1" applyProtection="1">
      <alignment horizontal="right" vertical="center"/>
      <protection hidden="1"/>
    </xf>
    <xf numFmtId="0" fontId="12" fillId="5" borderId="20" xfId="0" applyFont="1" applyFill="1" applyBorder="1" applyAlignment="1" applyProtection="1">
      <alignment horizontal="right" vertical="center"/>
      <protection hidden="1"/>
    </xf>
    <xf numFmtId="187" fontId="12" fillId="5" borderId="20" xfId="0" applyNumberFormat="1" applyFont="1" applyFill="1" applyBorder="1" applyAlignment="1" applyProtection="1">
      <alignment horizontal="center" vertical="center"/>
      <protection hidden="1"/>
    </xf>
    <xf numFmtId="180" fontId="12" fillId="5" borderId="0" xfId="0" applyNumberFormat="1" applyFont="1" applyFill="1" applyAlignment="1" applyProtection="1">
      <alignment horizontal="center" vertical="center"/>
      <protection hidden="1"/>
    </xf>
    <xf numFmtId="0" fontId="5" fillId="10" borderId="25" xfId="0" applyFont="1" applyFill="1" applyBorder="1" applyAlignment="1" applyProtection="1">
      <alignment horizontal="center" vertical="center"/>
      <protection hidden="1"/>
    </xf>
    <xf numFmtId="0" fontId="5" fillId="10" borderId="26" xfId="0" applyFont="1" applyFill="1" applyBorder="1" applyAlignment="1" applyProtection="1">
      <alignment horizontal="center" vertical="center"/>
      <protection hidden="1"/>
    </xf>
    <xf numFmtId="0" fontId="12" fillId="5" borderId="27" xfId="0" applyFont="1" applyFill="1" applyBorder="1" applyAlignment="1" applyProtection="1">
      <alignment horizontal="center" vertical="center"/>
      <protection hidden="1"/>
    </xf>
    <xf numFmtId="0" fontId="12" fillId="5" borderId="28" xfId="0" applyFont="1" applyFill="1" applyBorder="1" applyAlignment="1" applyProtection="1">
      <alignment horizontal="center" vertical="center"/>
      <protection hidden="1"/>
    </xf>
    <xf numFmtId="0" fontId="10" fillId="5" borderId="1" xfId="0" applyFont="1" applyFill="1" applyBorder="1" applyAlignment="1" applyProtection="1">
      <alignment horizontal="center" vertical="center"/>
      <protection hidden="1"/>
    </xf>
    <xf numFmtId="0" fontId="10" fillId="5" borderId="16" xfId="0" applyFont="1" applyFill="1" applyBorder="1" applyAlignment="1" applyProtection="1">
      <alignment horizontal="center" vertical="center"/>
      <protection hidden="1"/>
    </xf>
    <xf numFmtId="0" fontId="12" fillId="5" borderId="1" xfId="0" applyFont="1" applyFill="1" applyBorder="1" applyAlignment="1" applyProtection="1">
      <alignment horizontal="center" vertical="center"/>
      <protection hidden="1"/>
    </xf>
    <xf numFmtId="0" fontId="12" fillId="5" borderId="29" xfId="0" applyFont="1" applyFill="1" applyBorder="1" applyAlignment="1" applyProtection="1">
      <alignment horizontal="center" vertical="center"/>
      <protection hidden="1"/>
    </xf>
    <xf numFmtId="0" fontId="12" fillId="5" borderId="16" xfId="0" applyFont="1" applyFill="1" applyBorder="1" applyAlignment="1" applyProtection="1">
      <alignment horizontal="center" vertical="center"/>
      <protection hidden="1"/>
    </xf>
    <xf numFmtId="0" fontId="12" fillId="5" borderId="30" xfId="0" applyFont="1" applyFill="1" applyBorder="1" applyAlignment="1" applyProtection="1">
      <alignment horizontal="center" vertical="center"/>
      <protection hidden="1"/>
    </xf>
    <xf numFmtId="0" fontId="27" fillId="3" borderId="0" xfId="0" applyNumberFormat="1" applyFont="1" applyFill="1" applyBorder="1" applyAlignment="1" applyProtection="1">
      <alignment horizontal="center" vertical="center"/>
      <protection hidden="1"/>
    </xf>
    <xf numFmtId="185" fontId="10" fillId="6" borderId="31" xfId="0" applyNumberFormat="1" applyFont="1" applyFill="1" applyBorder="1" applyAlignment="1" applyProtection="1">
      <alignment horizontal="center" vertical="center"/>
      <protection locked="0"/>
    </xf>
    <xf numFmtId="185" fontId="10" fillId="6" borderId="32" xfId="0" applyNumberFormat="1" applyFont="1" applyFill="1" applyBorder="1" applyAlignment="1" applyProtection="1">
      <alignment horizontal="center" vertical="center"/>
      <protection locked="0"/>
    </xf>
    <xf numFmtId="185" fontId="12" fillId="6" borderId="31" xfId="0" applyNumberFormat="1" applyFont="1" applyFill="1" applyBorder="1" applyAlignment="1" applyProtection="1">
      <alignment horizontal="center" vertical="center"/>
      <protection locked="0"/>
    </xf>
    <xf numFmtId="185" fontId="12" fillId="6" borderId="32" xfId="0" applyNumberFormat="1" applyFont="1" applyFill="1" applyBorder="1" applyAlignment="1" applyProtection="1">
      <alignment horizontal="center" vertical="center"/>
      <protection locked="0"/>
    </xf>
    <xf numFmtId="0" fontId="10" fillId="5" borderId="33" xfId="0" applyNumberFormat="1" applyFont="1" applyFill="1" applyBorder="1" applyAlignment="1" applyProtection="1">
      <alignment horizontal="center" vertical="center"/>
      <protection hidden="1"/>
    </xf>
    <xf numFmtId="0" fontId="10" fillId="5" borderId="34" xfId="0" applyNumberFormat="1" applyFont="1" applyFill="1" applyBorder="1" applyAlignment="1" applyProtection="1">
      <alignment horizontal="center" vertical="center"/>
      <protection hidden="1"/>
    </xf>
    <xf numFmtId="0" fontId="10" fillId="6" borderId="25" xfId="0" applyNumberFormat="1" applyFont="1" applyFill="1" applyBorder="1" applyAlignment="1" applyProtection="1">
      <alignment horizontal="center" vertical="center"/>
      <protection locked="0"/>
    </xf>
    <xf numFmtId="0" fontId="10" fillId="6" borderId="26" xfId="0" applyNumberFormat="1" applyFont="1" applyFill="1" applyBorder="1" applyAlignment="1" applyProtection="1">
      <alignment horizontal="center" vertical="center"/>
      <protection locked="0"/>
    </xf>
    <xf numFmtId="0" fontId="12" fillId="5" borderId="33" xfId="0" applyNumberFormat="1" applyFont="1" applyFill="1" applyBorder="1" applyAlignment="1" applyProtection="1">
      <alignment horizontal="center" vertical="center"/>
      <protection hidden="1"/>
    </xf>
    <xf numFmtId="0" fontId="12" fillId="5" borderId="14" xfId="0" applyNumberFormat="1" applyFont="1" applyFill="1" applyBorder="1" applyAlignment="1" applyProtection="1">
      <alignment horizontal="center" vertical="center"/>
      <protection hidden="1"/>
    </xf>
    <xf numFmtId="0" fontId="12" fillId="6" borderId="25" xfId="0" applyFont="1" applyFill="1" applyBorder="1" applyAlignment="1" applyProtection="1">
      <alignment horizontal="center" vertical="center"/>
      <protection locked="0"/>
    </xf>
    <xf numFmtId="0" fontId="12" fillId="6" borderId="26" xfId="0" applyFont="1" applyFill="1" applyBorder="1" applyAlignment="1" applyProtection="1">
      <alignment horizontal="center" vertical="center"/>
      <protection locked="0"/>
    </xf>
    <xf numFmtId="0" fontId="5" fillId="2" borderId="0" xfId="0" applyFont="1" applyFill="1" applyAlignment="1" applyProtection="1">
      <alignment horizontal="center" vertical="center"/>
      <protection hidden="1"/>
    </xf>
    <xf numFmtId="0" fontId="20" fillId="9" borderId="25" xfId="0" applyFont="1" applyFill="1" applyBorder="1" applyAlignment="1" applyProtection="1">
      <alignment horizontal="center" vertical="center" wrapText="1"/>
      <protection hidden="1"/>
    </xf>
    <xf numFmtId="0" fontId="20" fillId="9" borderId="15" xfId="0" applyFont="1" applyFill="1" applyBorder="1" applyAlignment="1" applyProtection="1">
      <alignment horizontal="center" vertical="center" wrapText="1"/>
      <protection hidden="1"/>
    </xf>
    <xf numFmtId="188" fontId="17" fillId="8" borderId="9" xfId="0" applyNumberFormat="1" applyFont="1" applyFill="1" applyBorder="1" applyAlignment="1" applyProtection="1">
      <alignment horizontal="center" vertical="center"/>
      <protection hidden="1"/>
    </xf>
    <xf numFmtId="0" fontId="15" fillId="5" borderId="5" xfId="0" applyFont="1" applyFill="1" applyBorder="1" applyAlignment="1" applyProtection="1">
      <alignment horizontal="center" vertical="center"/>
      <protection hidden="1"/>
    </xf>
    <xf numFmtId="0" fontId="15" fillId="5" borderId="21" xfId="0" applyFont="1" applyFill="1" applyBorder="1" applyAlignment="1" applyProtection="1">
      <alignment horizontal="center" vertical="center"/>
      <protection hidden="1"/>
    </xf>
    <xf numFmtId="0" fontId="10" fillId="5" borderId="27" xfId="0" applyFont="1" applyFill="1" applyBorder="1" applyAlignment="1" applyProtection="1">
      <alignment horizontal="center" vertical="center"/>
      <protection hidden="1"/>
    </xf>
    <xf numFmtId="191" fontId="18" fillId="9" borderId="15" xfId="0" applyNumberFormat="1" applyFont="1" applyFill="1" applyBorder="1" applyAlignment="1" applyProtection="1">
      <alignment horizontal="left" vertical="center"/>
      <protection hidden="1"/>
    </xf>
    <xf numFmtId="191" fontId="18" fillId="9" borderId="26" xfId="0" applyNumberFormat="1" applyFont="1" applyFill="1" applyBorder="1" applyAlignment="1" applyProtection="1">
      <alignment horizontal="left" vertical="center"/>
      <protection hidden="1"/>
    </xf>
    <xf numFmtId="0" fontId="23" fillId="5" borderId="35" xfId="0" applyFont="1" applyFill="1" applyBorder="1" applyAlignment="1" applyProtection="1">
      <alignment horizontal="center" vertical="center"/>
      <protection hidden="1"/>
    </xf>
    <xf numFmtId="0" fontId="23" fillId="5" borderId="36" xfId="0" applyFont="1" applyFill="1" applyBorder="1" applyAlignment="1" applyProtection="1">
      <alignment horizontal="center" vertical="center"/>
      <protection hidden="1"/>
    </xf>
    <xf numFmtId="0" fontId="35" fillId="5" borderId="5" xfId="0" applyFont="1" applyFill="1" applyBorder="1" applyAlignment="1" applyProtection="1">
      <alignment horizontal="left" vertical="center" wrapText="1"/>
      <protection hidden="1"/>
    </xf>
    <xf numFmtId="0" fontId="35" fillId="5" borderId="21" xfId="0" applyFont="1" applyFill="1" applyBorder="1" applyAlignment="1" applyProtection="1">
      <alignment horizontal="left" vertical="center" wrapText="1"/>
      <protection hidden="1"/>
    </xf>
    <xf numFmtId="0" fontId="15" fillId="5" borderId="37" xfId="0" applyFont="1" applyFill="1" applyBorder="1" applyAlignment="1" applyProtection="1">
      <alignment horizontal="center" vertical="center"/>
      <protection hidden="1"/>
    </xf>
    <xf numFmtId="0" fontId="15" fillId="5" borderId="38" xfId="0" applyFont="1" applyFill="1" applyBorder="1" applyAlignment="1" applyProtection="1">
      <alignment horizontal="center" vertical="center"/>
      <protection hidden="1"/>
    </xf>
    <xf numFmtId="0" fontId="10" fillId="8" borderId="3" xfId="0" applyFont="1" applyFill="1" applyBorder="1" applyAlignment="1" applyProtection="1">
      <alignment horizontal="center" vertical="center"/>
      <protection hidden="1"/>
    </xf>
    <xf numFmtId="0" fontId="31" fillId="3" borderId="0" xfId="0" applyFont="1" applyFill="1" applyBorder="1" applyAlignment="1" applyProtection="1">
      <alignment horizontal="center" vertical="center" wrapText="1"/>
      <protection hidden="1"/>
    </xf>
    <xf numFmtId="0" fontId="32" fillId="6" borderId="11" xfId="0" applyFont="1" applyFill="1" applyBorder="1" applyAlignment="1" applyProtection="1">
      <alignment horizontal="left" vertical="center" wrapText="1"/>
      <protection hidden="1"/>
    </xf>
    <xf numFmtId="0" fontId="32" fillId="6" borderId="6" xfId="0" applyFont="1" applyFill="1" applyBorder="1" applyAlignment="1" applyProtection="1">
      <alignment horizontal="left" vertical="center" wrapText="1"/>
      <protection hidden="1"/>
    </xf>
    <xf numFmtId="0" fontId="32" fillId="6" borderId="7" xfId="0" applyFont="1" applyFill="1" applyBorder="1" applyAlignment="1" applyProtection="1">
      <alignment horizontal="left" vertical="center" wrapText="1"/>
      <protection hidden="1"/>
    </xf>
    <xf numFmtId="0" fontId="32" fillId="6" borderId="12" xfId="0" applyFont="1" applyFill="1" applyBorder="1" applyAlignment="1" applyProtection="1">
      <alignment horizontal="left" vertical="center" wrapText="1"/>
      <protection hidden="1"/>
    </xf>
    <xf numFmtId="0" fontId="32" fillId="6" borderId="13" xfId="0" applyFont="1" applyFill="1" applyBorder="1" applyAlignment="1" applyProtection="1">
      <alignment horizontal="left" vertical="center" wrapText="1"/>
      <protection hidden="1"/>
    </xf>
    <xf numFmtId="0" fontId="32" fillId="6" borderId="14" xfId="0" applyFont="1" applyFill="1" applyBorder="1" applyAlignment="1" applyProtection="1">
      <alignment horizontal="left" vertical="center" wrapText="1"/>
      <protection hidden="1"/>
    </xf>
    <xf numFmtId="0" fontId="10" fillId="8" borderId="35" xfId="0" applyFont="1" applyFill="1" applyBorder="1" applyAlignment="1" applyProtection="1">
      <alignment horizontal="left" vertical="center"/>
      <protection hidden="1"/>
    </xf>
    <xf numFmtId="0" fontId="10" fillId="8" borderId="39" xfId="0" applyFont="1" applyFill="1" applyBorder="1" applyAlignment="1" applyProtection="1">
      <alignment horizontal="left" vertical="center"/>
      <protection hidden="1"/>
    </xf>
    <xf numFmtId="0" fontId="12" fillId="8" borderId="9" xfId="0" applyFont="1" applyFill="1" applyBorder="1" applyAlignment="1" applyProtection="1">
      <alignment horizontal="center" vertical="center"/>
      <protection hidden="1"/>
    </xf>
    <xf numFmtId="0" fontId="30" fillId="8" borderId="37" xfId="0" applyFont="1" applyFill="1" applyBorder="1" applyAlignment="1" applyProtection="1">
      <alignment horizontal="right" vertical="center"/>
      <protection hidden="1"/>
    </xf>
    <xf numFmtId="0" fontId="30" fillId="8" borderId="9" xfId="0" applyFont="1" applyFill="1" applyBorder="1" applyAlignment="1" applyProtection="1">
      <alignment horizontal="right" vertical="center"/>
      <protection hidden="1"/>
    </xf>
    <xf numFmtId="0" fontId="29" fillId="8" borderId="40" xfId="0" applyFont="1" applyFill="1" applyBorder="1" applyAlignment="1" applyProtection="1">
      <alignment horizontal="right" vertical="center"/>
      <protection hidden="1"/>
    </xf>
    <xf numFmtId="0" fontId="29" fillId="8" borderId="3" xfId="0" applyFont="1" applyFill="1" applyBorder="1" applyAlignment="1" applyProtection="1">
      <alignment horizontal="right" vertical="center"/>
      <protection hidden="1"/>
    </xf>
    <xf numFmtId="188" fontId="25" fillId="8" borderId="3" xfId="0" applyNumberFormat="1" applyFont="1" applyFill="1" applyBorder="1" applyAlignment="1" applyProtection="1">
      <alignment horizontal="center" vertical="center"/>
      <protection hidden="1"/>
    </xf>
    <xf numFmtId="191" fontId="18" fillId="6" borderId="0" xfId="0" applyNumberFormat="1" applyFont="1" applyFill="1" applyAlignment="1" applyProtection="1">
      <alignment horizontal="left"/>
      <protection hidden="1"/>
    </xf>
    <xf numFmtId="188" fontId="25" fillId="8" borderId="20" xfId="0" applyNumberFormat="1" applyFont="1" applyFill="1" applyBorder="1" applyAlignment="1" applyProtection="1">
      <alignment horizontal="center" vertical="center"/>
      <protection hidden="1"/>
    </xf>
    <xf numFmtId="0" fontId="10" fillId="8" borderId="20" xfId="0" applyFont="1" applyFill="1" applyBorder="1" applyAlignment="1" applyProtection="1">
      <alignment horizontal="center" vertical="center"/>
      <protection hidden="1"/>
    </xf>
    <xf numFmtId="188" fontId="17" fillId="8" borderId="3" xfId="0" applyNumberFormat="1" applyFont="1" applyFill="1" applyBorder="1" applyAlignment="1" applyProtection="1">
      <alignment horizontal="center" vertical="center"/>
      <protection hidden="1"/>
    </xf>
    <xf numFmtId="0" fontId="23" fillId="5" borderId="20" xfId="0" applyFont="1" applyFill="1" applyBorder="1" applyAlignment="1" applyProtection="1">
      <alignment horizontal="center" vertical="center"/>
      <protection hidden="1"/>
    </xf>
    <xf numFmtId="0" fontId="23" fillId="5" borderId="2" xfId="0" applyFont="1" applyFill="1" applyBorder="1" applyAlignment="1" applyProtection="1">
      <alignment horizontal="center" vertical="center"/>
      <protection hidden="1"/>
    </xf>
    <xf numFmtId="0" fontId="12" fillId="5" borderId="21"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0" fontId="12" fillId="5" borderId="41" xfId="0" applyFont="1" applyFill="1" applyBorder="1" applyAlignment="1" applyProtection="1">
      <alignment horizontal="center" vertical="center"/>
      <protection hidden="1"/>
    </xf>
    <xf numFmtId="0" fontId="12" fillId="5" borderId="4" xfId="0" applyFont="1" applyFill="1" applyBorder="1" applyAlignment="1" applyProtection="1">
      <alignment horizontal="center" vertical="center"/>
      <protection hidden="1"/>
    </xf>
    <xf numFmtId="0" fontId="12" fillId="5" borderId="21" xfId="0" applyNumberFormat="1" applyFont="1" applyFill="1" applyBorder="1" applyAlignment="1" applyProtection="1">
      <alignment horizontal="center" vertical="center"/>
      <protection hidden="1"/>
    </xf>
    <xf numFmtId="0" fontId="12" fillId="5" borderId="4" xfId="0" applyNumberFormat="1" applyFont="1" applyFill="1" applyBorder="1" applyAlignment="1" applyProtection="1">
      <alignment horizontal="center" vertical="center"/>
      <protection hidden="1"/>
    </xf>
    <xf numFmtId="0" fontId="15" fillId="5" borderId="1" xfId="0" applyFont="1" applyFill="1" applyBorder="1" applyAlignment="1" applyProtection="1">
      <alignment horizontal="center" vertical="center"/>
      <protection hidden="1"/>
    </xf>
    <xf numFmtId="0" fontId="12" fillId="6" borderId="11" xfId="0" applyFont="1" applyFill="1" applyBorder="1" applyAlignment="1" applyProtection="1">
      <alignment horizontal="center" vertical="center"/>
      <protection locked="0"/>
    </xf>
    <xf numFmtId="0" fontId="12" fillId="6" borderId="7" xfId="0" applyFont="1" applyFill="1" applyBorder="1" applyAlignment="1" applyProtection="1">
      <alignment horizontal="center" vertical="center"/>
      <protection locked="0"/>
    </xf>
    <xf numFmtId="0" fontId="20" fillId="5" borderId="1" xfId="0" applyFont="1" applyFill="1" applyBorder="1" applyAlignment="1" applyProtection="1">
      <alignment horizontal="left" vertical="center" wrapText="1"/>
      <protection hidden="1"/>
    </xf>
    <xf numFmtId="0" fontId="20" fillId="5" borderId="21" xfId="0" applyFont="1" applyFill="1" applyBorder="1" applyAlignment="1" applyProtection="1">
      <alignment horizontal="left" vertical="center" wrapText="1"/>
      <protection hidden="1"/>
    </xf>
    <xf numFmtId="0" fontId="36" fillId="6" borderId="0" xfId="0" applyFont="1" applyFill="1" applyBorder="1" applyAlignment="1" applyProtection="1">
      <alignment horizontal="left" vertical="center" wrapText="1"/>
      <protection hidden="1"/>
    </xf>
    <xf numFmtId="0" fontId="10" fillId="8" borderId="3" xfId="0" applyFont="1" applyFill="1" applyBorder="1" applyAlignment="1" applyProtection="1">
      <alignment horizontal="left" vertical="center"/>
      <protection hidden="1"/>
    </xf>
    <xf numFmtId="0" fontId="15" fillId="5" borderId="42" xfId="0" applyFont="1" applyFill="1" applyBorder="1" applyAlignment="1" applyProtection="1">
      <alignment horizontal="center" vertical="center"/>
      <protection hidden="1"/>
    </xf>
    <xf numFmtId="0" fontId="15" fillId="5" borderId="43" xfId="0" applyFont="1" applyFill="1" applyBorder="1" applyAlignment="1" applyProtection="1">
      <alignment horizontal="center" vertical="center"/>
      <protection hidden="1"/>
    </xf>
    <xf numFmtId="0" fontId="10" fillId="5" borderId="24" xfId="0"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xf>
    <xf numFmtId="0" fontId="12" fillId="8" borderId="3" xfId="0" applyFont="1" applyFill="1" applyBorder="1" applyAlignment="1" applyProtection="1">
      <alignment horizontal="center" vertical="center"/>
      <protection hidden="1"/>
    </xf>
    <xf numFmtId="0" fontId="10" fillId="8" borderId="24" xfId="0" applyFont="1" applyFill="1" applyBorder="1" applyAlignment="1" applyProtection="1">
      <alignment horizontal="center" vertical="center"/>
      <protection hidden="1"/>
    </xf>
    <xf numFmtId="0" fontId="12" fillId="8" borderId="21" xfId="0" applyFont="1" applyFill="1" applyBorder="1" applyAlignment="1" applyProtection="1">
      <alignment horizontal="center" vertical="center"/>
      <protection hidden="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
          <c:w val="0.9995"/>
          <c:h val="0.98875"/>
        </c:manualLayout>
      </c:layout>
      <c:scatterChart>
        <c:scatterStyle val="smoothMarker"/>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80"/>
              </a:solidFill>
              <a:ln>
                <a:solidFill>
                  <a:srgbClr val="000080"/>
                </a:solidFill>
              </a:ln>
            </c:spPr>
          </c:marker>
          <c:dPt>
            <c:idx val="1"/>
            <c:spPr>
              <a:ln w="25400">
                <a:solidFill>
                  <a:srgbClr val="000080"/>
                </a:solidFill>
              </a:ln>
            </c:spPr>
            <c:marker>
              <c:size val="5"/>
              <c:spPr>
                <a:solidFill>
                  <a:srgbClr val="000080"/>
                </a:solidFill>
                <a:ln>
                  <a:solidFill>
                    <a:srgbClr val="000080"/>
                  </a:solidFill>
                </a:ln>
              </c:spPr>
            </c:marker>
          </c:dPt>
          <c:xVal>
            <c:numRef>
              <c:f>depass!$C$30:$C$31</c:f>
              <c:numCache/>
            </c:numRef>
          </c:xVal>
          <c:yVal>
            <c:numRef>
              <c:f>depass!$D$30:$D$31</c:f>
              <c:numCache/>
            </c:numRef>
          </c:yVal>
          <c:smooth val="1"/>
        </c:ser>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xVal>
            <c:numRef>
              <c:f>depass!$C$30:$C$31</c:f>
              <c:numCache/>
            </c:numRef>
          </c:xVal>
          <c:yVal>
            <c:numRef>
              <c:f>depass!$E$30:$E$31</c:f>
              <c:numCache/>
            </c:numRef>
          </c:yVal>
          <c:smooth val="1"/>
        </c:ser>
        <c:axId val="34192526"/>
        <c:axId val="39297279"/>
      </c:scatterChart>
      <c:valAx>
        <c:axId val="34192526"/>
        <c:scaling>
          <c:orientation val="minMax"/>
          <c:max val="6"/>
          <c:min val="0"/>
        </c:scaling>
        <c:axPos val="b"/>
        <c:majorGridlines>
          <c:spPr>
            <a:ln w="3175">
              <a:solidFill>
                <a:srgbClr val="33CCCC"/>
              </a:solidFill>
            </a:ln>
          </c:spPr>
        </c:majorGridlines>
        <c:delete val="0"/>
        <c:numFmt formatCode="General&quot;H&quot;" sourceLinked="0"/>
        <c:majorTickMark val="out"/>
        <c:minorTickMark val="none"/>
        <c:tickLblPos val="nextTo"/>
        <c:spPr>
          <a:ln w="3175">
            <a:solidFill>
              <a:srgbClr val="000000"/>
            </a:solidFill>
          </a:ln>
        </c:spPr>
        <c:txPr>
          <a:bodyPr vert="horz" rot="0"/>
          <a:lstStyle/>
          <a:p>
            <a:pPr>
              <a:defRPr lang="en-US" cap="none" sz="800" b="0" i="0" u="none" baseline="0">
                <a:latin typeface="Times New Roman"/>
                <a:ea typeface="Times New Roman"/>
                <a:cs typeface="Times New Roman"/>
              </a:defRPr>
            </a:pPr>
          </a:p>
        </c:txPr>
        <c:crossAx val="39297279"/>
        <c:crosses val="autoZero"/>
        <c:crossBetween val="midCat"/>
        <c:dispUnits/>
        <c:majorUnit val="0.5"/>
        <c:minorUnit val="0.5"/>
      </c:valAx>
      <c:valAx>
        <c:axId val="39297279"/>
        <c:scaling>
          <c:orientation val="minMax"/>
          <c:max val="250"/>
          <c:min val="0"/>
        </c:scaling>
        <c:axPos val="l"/>
        <c:majorGridlines>
          <c:spPr>
            <a:ln w="3175">
              <a:solidFill>
                <a:srgbClr val="33CCCC"/>
              </a:solidFill>
            </a:ln>
          </c:spPr>
        </c:majorGridlines>
        <c:delete val="0"/>
        <c:numFmt formatCode="General&quot;km&quot;" sourceLinked="0"/>
        <c:majorTickMark val="out"/>
        <c:minorTickMark val="none"/>
        <c:tickLblPos val="nextTo"/>
        <c:spPr>
          <a:ln w="3175">
            <a:solidFill>
              <a:srgbClr val="000000"/>
            </a:solidFill>
          </a:ln>
        </c:spPr>
        <c:txPr>
          <a:bodyPr/>
          <a:lstStyle/>
          <a:p>
            <a:pPr>
              <a:defRPr lang="en-US" cap="none" sz="800" b="0" i="0" u="none" baseline="0">
                <a:latin typeface="Times New Roman"/>
                <a:ea typeface="Times New Roman"/>
                <a:cs typeface="Times New Roman"/>
              </a:defRPr>
            </a:pPr>
          </a:p>
        </c:txPr>
        <c:crossAx val="34192526"/>
        <c:crosses val="autoZero"/>
        <c:crossBetween val="midCat"/>
        <c:dispUnits/>
        <c:majorUnit val="20"/>
        <c:minorUnit val="10"/>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Times New Roman"/>
          <a:ea typeface="Times New Roman"/>
          <a:cs typeface="Times New Roman"/>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
          <c:w val="0.9995"/>
          <c:h val="0.989"/>
        </c:manualLayout>
      </c:layout>
      <c:scatterChart>
        <c:scatterStyle val="smoothMarker"/>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dPt>
            <c:idx val="1"/>
            <c:spPr>
              <a:ln w="25400">
                <a:solidFill>
                  <a:srgbClr val="000080"/>
                </a:solidFill>
              </a:ln>
            </c:spPr>
            <c:marker>
              <c:size val="5"/>
              <c:spPr>
                <a:noFill/>
                <a:ln>
                  <a:noFill/>
                </a:ln>
              </c:spPr>
            </c:marker>
          </c:dPt>
          <c:xVal>
            <c:numRef>
              <c:f>croise!$B$37:$B$38</c:f>
              <c:numCache/>
            </c:numRef>
          </c:xVal>
          <c:yVal>
            <c:numRef>
              <c:f>croise!$C$37:$C$38</c:f>
              <c:numCache/>
            </c:numRef>
          </c:yVal>
          <c:smooth val="1"/>
        </c:ser>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xVal>
            <c:numRef>
              <c:f>croise!$B$37:$B$38</c:f>
              <c:numCache/>
            </c:numRef>
          </c:xVal>
          <c:yVal>
            <c:numRef>
              <c:f>croise!$D$37:$D$38</c:f>
              <c:numCache/>
            </c:numRef>
          </c:yVal>
          <c:smooth val="1"/>
        </c:ser>
        <c:axId val="18131192"/>
        <c:axId val="28963001"/>
      </c:scatterChart>
      <c:valAx>
        <c:axId val="18131192"/>
        <c:scaling>
          <c:orientation val="minMax"/>
          <c:max val="6"/>
          <c:min val="0"/>
        </c:scaling>
        <c:axPos val="b"/>
        <c:majorGridlines>
          <c:spPr>
            <a:ln w="3175">
              <a:solidFill>
                <a:srgbClr val="33CCCC"/>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latin typeface="Times New Roman"/>
                <a:ea typeface="Times New Roman"/>
                <a:cs typeface="Times New Roman"/>
              </a:defRPr>
            </a:pPr>
          </a:p>
        </c:txPr>
        <c:crossAx val="28963001"/>
        <c:crosses val="autoZero"/>
        <c:crossBetween val="midCat"/>
        <c:dispUnits/>
        <c:majorUnit val="0.5"/>
        <c:minorUnit val="0.5"/>
      </c:valAx>
      <c:valAx>
        <c:axId val="28963001"/>
        <c:scaling>
          <c:orientation val="minMax"/>
          <c:max val="200"/>
          <c:min val="0"/>
        </c:scaling>
        <c:axPos val="l"/>
        <c:majorGridlines>
          <c:spPr>
            <a:ln w="3175">
              <a:solidFill>
                <a:srgbClr val="33CCCC"/>
              </a:solidFill>
            </a:ln>
          </c:spPr>
        </c:majorGridlines>
        <c:delete val="0"/>
        <c:numFmt formatCode="General" sourceLinked="1"/>
        <c:majorTickMark val="out"/>
        <c:minorTickMark val="none"/>
        <c:tickLblPos val="nextTo"/>
        <c:spPr>
          <a:ln w="3175">
            <a:solidFill>
              <a:srgbClr val="000000"/>
            </a:solidFill>
          </a:ln>
        </c:spPr>
        <c:txPr>
          <a:bodyPr/>
          <a:lstStyle/>
          <a:p>
            <a:pPr>
              <a:defRPr lang="en-US" cap="none" sz="800" b="0" i="0" u="none" baseline="0">
                <a:latin typeface="Times New Roman"/>
                <a:ea typeface="Times New Roman"/>
                <a:cs typeface="Times New Roman"/>
              </a:defRPr>
            </a:pPr>
          </a:p>
        </c:txPr>
        <c:crossAx val="18131192"/>
        <c:crosses val="autoZero"/>
        <c:crossBetween val="midCat"/>
        <c:dispUnits/>
        <c:majorUnit val="10"/>
        <c:minorUnit val="5"/>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Times New Roman"/>
          <a:ea typeface="Times New Roman"/>
          <a:cs typeface="Times New Roman"/>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2.png" /><Relationship Id="rId3" Type="http://schemas.openxmlformats.org/officeDocument/2006/relationships/image" Target="../media/image1.png" /><Relationship Id="rId4" Type="http://schemas.openxmlformats.org/officeDocument/2006/relationships/image" Target="../media/image3.png" /><Relationship Id="rId5" Type="http://schemas.openxmlformats.org/officeDocument/2006/relationships/image" Target="../media/image4.png" /><Relationship Id="rId6" Type="http://schemas.openxmlformats.org/officeDocument/2006/relationships/image" Target="../media/image5.png" /><Relationship Id="rId7" Type="http://schemas.openxmlformats.org/officeDocument/2006/relationships/image" Target="../media/image6.png" /><Relationship Id="rId8" Type="http://schemas.openxmlformats.org/officeDocument/2006/relationships/image" Target="../media/image7.png" /><Relationship Id="rId9" Type="http://schemas.openxmlformats.org/officeDocument/2006/relationships/image" Target="../media/image8.png" /><Relationship Id="rId10" Type="http://schemas.openxmlformats.org/officeDocument/2006/relationships/image" Target="../media/image9.png" /><Relationship Id="rId11" Type="http://schemas.openxmlformats.org/officeDocument/2006/relationships/image" Target="../media/image10.png" /><Relationship Id="rId12" Type="http://schemas.openxmlformats.org/officeDocument/2006/relationships/image" Target="../media/image1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390525</xdr:colOff>
      <xdr:row>8</xdr:row>
      <xdr:rowOff>104775</xdr:rowOff>
    </xdr:from>
    <xdr:to>
      <xdr:col>9</xdr:col>
      <xdr:colOff>381000</xdr:colOff>
      <xdr:row>20</xdr:row>
      <xdr:rowOff>0</xdr:rowOff>
    </xdr:to>
    <xdr:pic>
      <xdr:nvPicPr>
        <xdr:cNvPr id="1" name="Picture 21"/>
        <xdr:cNvPicPr preferRelativeResize="1">
          <a:picLocks noChangeAspect="1"/>
        </xdr:cNvPicPr>
      </xdr:nvPicPr>
      <xdr:blipFill>
        <a:blip r:embed="rId1"/>
        <a:stretch>
          <a:fillRect/>
        </a:stretch>
      </xdr:blipFill>
      <xdr:spPr>
        <a:xfrm>
          <a:off x="4505325" y="1495425"/>
          <a:ext cx="2047875" cy="1847850"/>
        </a:xfrm>
        <a:prstGeom prst="rect">
          <a:avLst/>
        </a:prstGeom>
        <a:noFill/>
        <a:ln w="1" cmpd="sng">
          <a:noFill/>
        </a:ln>
      </xdr:spPr>
    </xdr:pic>
    <xdr:clientData/>
  </xdr:twoCellAnchor>
  <xdr:twoCellAnchor editAs="oneCell">
    <xdr:from>
      <xdr:col>0</xdr:col>
      <xdr:colOff>428625</xdr:colOff>
      <xdr:row>8</xdr:row>
      <xdr:rowOff>19050</xdr:rowOff>
    </xdr:from>
    <xdr:to>
      <xdr:col>3</xdr:col>
      <xdr:colOff>228600</xdr:colOff>
      <xdr:row>19</xdr:row>
      <xdr:rowOff>161925</xdr:rowOff>
    </xdr:to>
    <xdr:pic>
      <xdr:nvPicPr>
        <xdr:cNvPr id="2" name="Picture 20"/>
        <xdr:cNvPicPr preferRelativeResize="1">
          <a:picLocks noChangeAspect="1"/>
        </xdr:cNvPicPr>
      </xdr:nvPicPr>
      <xdr:blipFill>
        <a:blip r:embed="rId2"/>
        <a:stretch>
          <a:fillRect/>
        </a:stretch>
      </xdr:blipFill>
      <xdr:spPr>
        <a:xfrm>
          <a:off x="428625" y="1409700"/>
          <a:ext cx="1857375" cy="1924050"/>
        </a:xfrm>
        <a:prstGeom prst="rect">
          <a:avLst/>
        </a:prstGeom>
        <a:noFill/>
        <a:ln w="1" cmpd="sng">
          <a:noFill/>
        </a:ln>
      </xdr:spPr>
    </xdr:pic>
    <xdr:clientData/>
  </xdr:twoCellAnchor>
  <xdr:twoCellAnchor>
    <xdr:from>
      <xdr:col>8</xdr:col>
      <xdr:colOff>209550</xdr:colOff>
      <xdr:row>22</xdr:row>
      <xdr:rowOff>66675</xdr:rowOff>
    </xdr:from>
    <xdr:to>
      <xdr:col>10</xdr:col>
      <xdr:colOff>209550</xdr:colOff>
      <xdr:row>23</xdr:row>
      <xdr:rowOff>142875</xdr:rowOff>
    </xdr:to>
    <xdr:grpSp>
      <xdr:nvGrpSpPr>
        <xdr:cNvPr id="3" name="Group 6"/>
        <xdr:cNvGrpSpPr>
          <a:grpSpLocks/>
        </xdr:cNvGrpSpPr>
      </xdr:nvGrpSpPr>
      <xdr:grpSpPr>
        <a:xfrm>
          <a:off x="5695950" y="3810000"/>
          <a:ext cx="1371600" cy="238125"/>
          <a:chOff x="564" y="325"/>
          <a:chExt cx="144" cy="25"/>
        </a:xfrm>
        <a:solidFill>
          <a:srgbClr val="FFFFFF"/>
        </a:solidFill>
      </xdr:grpSpPr>
      <xdr:sp macro="[0]!SUITE">
        <xdr:nvSpPr>
          <xdr:cNvPr id="4" name="TextBox 4"/>
          <xdr:cNvSpPr txBox="1">
            <a:spLocks noChangeArrowheads="1"/>
          </xdr:cNvSpPr>
        </xdr:nvSpPr>
        <xdr:spPr>
          <a:xfrm>
            <a:off x="564" y="325"/>
            <a:ext cx="144" cy="25"/>
          </a:xfrm>
          <a:prstGeom prst="rect">
            <a:avLst/>
          </a:prstGeom>
          <a:solidFill>
            <a:srgbClr val="C0C0C0"/>
          </a:solidFill>
          <a:ln w="9525" cmpd="sng">
            <a:solidFill>
              <a:srgbClr val="808080"/>
            </a:solidFill>
            <a:headEnd type="none"/>
            <a:tailEnd type="none"/>
          </a:ln>
        </xdr:spPr>
        <xdr:txBody>
          <a:bodyPr vertOverflow="clip" wrap="square"/>
          <a:p>
            <a:pPr algn="ctr">
              <a:defRPr/>
            </a:pPr>
            <a:r>
              <a:rPr lang="en-US" cap="none" sz="1200" b="1" i="0" u="none" baseline="0">
                <a:solidFill>
                  <a:srgbClr val="FF0000"/>
                </a:solidFill>
              </a:rPr>
              <a:t>Commencer</a:t>
            </a:r>
          </a:p>
        </xdr:txBody>
      </xdr:sp>
      <xdr:sp>
        <xdr:nvSpPr>
          <xdr:cNvPr id="5" name="Line 5"/>
          <xdr:cNvSpPr>
            <a:spLocks/>
          </xdr:cNvSpPr>
        </xdr:nvSpPr>
        <xdr:spPr>
          <a:xfrm>
            <a:off x="696" y="335"/>
            <a:ext cx="9"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3</xdr:col>
      <xdr:colOff>619125</xdr:colOff>
      <xdr:row>1</xdr:row>
      <xdr:rowOff>76200</xdr:rowOff>
    </xdr:from>
    <xdr:to>
      <xdr:col>4</xdr:col>
      <xdr:colOff>628650</xdr:colOff>
      <xdr:row>5</xdr:row>
      <xdr:rowOff>85725</xdr:rowOff>
    </xdr:to>
    <xdr:pic>
      <xdr:nvPicPr>
        <xdr:cNvPr id="6" name="Picture 7"/>
        <xdr:cNvPicPr preferRelativeResize="1">
          <a:picLocks noChangeAspect="1"/>
        </xdr:cNvPicPr>
      </xdr:nvPicPr>
      <xdr:blipFill>
        <a:blip r:embed="rId3"/>
        <a:stretch>
          <a:fillRect/>
        </a:stretch>
      </xdr:blipFill>
      <xdr:spPr>
        <a:xfrm>
          <a:off x="2676525" y="333375"/>
          <a:ext cx="695325" cy="657225"/>
        </a:xfrm>
        <a:prstGeom prst="rect">
          <a:avLst/>
        </a:prstGeom>
        <a:noFill/>
        <a:ln w="9525" cmpd="sng">
          <a:noFill/>
        </a:ln>
      </xdr:spPr>
    </xdr:pic>
    <xdr:clientData/>
  </xdr:twoCellAnchor>
  <xdr:twoCellAnchor>
    <xdr:from>
      <xdr:col>2</xdr:col>
      <xdr:colOff>85725</xdr:colOff>
      <xdr:row>14</xdr:row>
      <xdr:rowOff>66675</xdr:rowOff>
    </xdr:from>
    <xdr:to>
      <xdr:col>2</xdr:col>
      <xdr:colOff>666750</xdr:colOff>
      <xdr:row>17</xdr:row>
      <xdr:rowOff>19050</xdr:rowOff>
    </xdr:to>
    <xdr:pic>
      <xdr:nvPicPr>
        <xdr:cNvPr id="7" name="Picture 8"/>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1457325" y="2428875"/>
          <a:ext cx="581025" cy="438150"/>
        </a:xfrm>
        <a:prstGeom prst="rect">
          <a:avLst/>
        </a:prstGeom>
        <a:noFill/>
        <a:ln w="9525" cmpd="sng">
          <a:noFill/>
        </a:ln>
      </xdr:spPr>
    </xdr:pic>
    <xdr:clientData/>
  </xdr:twoCellAnchor>
  <xdr:twoCellAnchor>
    <xdr:from>
      <xdr:col>8</xdr:col>
      <xdr:colOff>457200</xdr:colOff>
      <xdr:row>2</xdr:row>
      <xdr:rowOff>19050</xdr:rowOff>
    </xdr:from>
    <xdr:to>
      <xdr:col>9</xdr:col>
      <xdr:colOff>485775</xdr:colOff>
      <xdr:row>5</xdr:row>
      <xdr:rowOff>28575</xdr:rowOff>
    </xdr:to>
    <xdr:pic>
      <xdr:nvPicPr>
        <xdr:cNvPr id="8" name="Picture 9"/>
        <xdr:cNvPicPr preferRelativeResize="1">
          <a:picLocks noChangeAspect="1"/>
        </xdr:cNvPicPr>
      </xdr:nvPicPr>
      <xdr:blipFill>
        <a:blip r:embed="rId5"/>
        <a:stretch>
          <a:fillRect/>
        </a:stretch>
      </xdr:blipFill>
      <xdr:spPr>
        <a:xfrm>
          <a:off x="5943600" y="438150"/>
          <a:ext cx="714375" cy="495300"/>
        </a:xfrm>
        <a:prstGeom prst="rect">
          <a:avLst/>
        </a:prstGeom>
        <a:noFill/>
        <a:ln w="9525" cmpd="sng">
          <a:noFill/>
        </a:ln>
      </xdr:spPr>
    </xdr:pic>
    <xdr:clientData/>
  </xdr:twoCellAnchor>
  <xdr:twoCellAnchor>
    <xdr:from>
      <xdr:col>8</xdr:col>
      <xdr:colOff>47625</xdr:colOff>
      <xdr:row>16</xdr:row>
      <xdr:rowOff>85725</xdr:rowOff>
    </xdr:from>
    <xdr:to>
      <xdr:col>9</xdr:col>
      <xdr:colOff>114300</xdr:colOff>
      <xdr:row>18</xdr:row>
      <xdr:rowOff>152400</xdr:rowOff>
    </xdr:to>
    <xdr:pic>
      <xdr:nvPicPr>
        <xdr:cNvPr id="9" name="Picture 10"/>
        <xdr:cNvPicPr preferRelativeResize="1">
          <a:picLocks noChangeAspect="1"/>
        </xdr:cNvPicPr>
      </xdr:nvPicPr>
      <xdr:blipFill>
        <a:blip r:embed="rId6">
          <a:clrChange>
            <a:clrFrom>
              <a:srgbClr val="FFFFFF"/>
            </a:clrFrom>
            <a:clrTo>
              <a:srgbClr val="FFFFFF">
                <a:alpha val="0"/>
              </a:srgbClr>
            </a:clrTo>
          </a:clrChange>
        </a:blip>
        <a:stretch>
          <a:fillRect/>
        </a:stretch>
      </xdr:blipFill>
      <xdr:spPr>
        <a:xfrm>
          <a:off x="5534025" y="2771775"/>
          <a:ext cx="752475" cy="390525"/>
        </a:xfrm>
        <a:prstGeom prst="rect">
          <a:avLst/>
        </a:prstGeom>
        <a:noFill/>
        <a:ln w="9525" cmpd="sng">
          <a:noFill/>
        </a:ln>
      </xdr:spPr>
    </xdr:pic>
    <xdr:clientData/>
  </xdr:twoCellAnchor>
  <xdr:twoCellAnchor>
    <xdr:from>
      <xdr:col>1</xdr:col>
      <xdr:colOff>457200</xdr:colOff>
      <xdr:row>9</xdr:row>
      <xdr:rowOff>19050</xdr:rowOff>
    </xdr:from>
    <xdr:to>
      <xdr:col>2</xdr:col>
      <xdr:colOff>361950</xdr:colOff>
      <xdr:row>11</xdr:row>
      <xdr:rowOff>66675</xdr:rowOff>
    </xdr:to>
    <xdr:pic>
      <xdr:nvPicPr>
        <xdr:cNvPr id="10" name="Picture 11"/>
        <xdr:cNvPicPr preferRelativeResize="1">
          <a:picLocks noChangeAspect="1"/>
        </xdr:cNvPicPr>
      </xdr:nvPicPr>
      <xdr:blipFill>
        <a:blip r:embed="rId7">
          <a:clrChange>
            <a:clrFrom>
              <a:srgbClr val="FFFFFF"/>
            </a:clrFrom>
            <a:clrTo>
              <a:srgbClr val="FFFFFF">
                <a:alpha val="0"/>
              </a:srgbClr>
            </a:clrTo>
          </a:clrChange>
        </a:blip>
        <a:stretch>
          <a:fillRect/>
        </a:stretch>
      </xdr:blipFill>
      <xdr:spPr>
        <a:xfrm>
          <a:off x="1143000" y="1571625"/>
          <a:ext cx="590550" cy="371475"/>
        </a:xfrm>
        <a:prstGeom prst="rect">
          <a:avLst/>
        </a:prstGeom>
        <a:noFill/>
        <a:ln w="9525" cmpd="sng">
          <a:noFill/>
        </a:ln>
      </xdr:spPr>
    </xdr:pic>
    <xdr:clientData/>
  </xdr:twoCellAnchor>
  <xdr:twoCellAnchor>
    <xdr:from>
      <xdr:col>6</xdr:col>
      <xdr:colOff>133350</xdr:colOff>
      <xdr:row>1</xdr:row>
      <xdr:rowOff>38100</xdr:rowOff>
    </xdr:from>
    <xdr:to>
      <xdr:col>7</xdr:col>
      <xdr:colOff>352425</xdr:colOff>
      <xdr:row>5</xdr:row>
      <xdr:rowOff>19050</xdr:rowOff>
    </xdr:to>
    <xdr:pic>
      <xdr:nvPicPr>
        <xdr:cNvPr id="11" name="Picture 12"/>
        <xdr:cNvPicPr preferRelativeResize="1">
          <a:picLocks noChangeAspect="1"/>
        </xdr:cNvPicPr>
      </xdr:nvPicPr>
      <xdr:blipFill>
        <a:blip r:embed="rId8"/>
        <a:stretch>
          <a:fillRect/>
        </a:stretch>
      </xdr:blipFill>
      <xdr:spPr>
        <a:xfrm>
          <a:off x="4248150" y="295275"/>
          <a:ext cx="904875" cy="628650"/>
        </a:xfrm>
        <a:prstGeom prst="rect">
          <a:avLst/>
        </a:prstGeom>
        <a:noFill/>
        <a:ln w="9525" cmpd="sng">
          <a:noFill/>
        </a:ln>
      </xdr:spPr>
    </xdr:pic>
    <xdr:clientData/>
  </xdr:twoCellAnchor>
  <xdr:twoCellAnchor>
    <xdr:from>
      <xdr:col>0</xdr:col>
      <xdr:colOff>657225</xdr:colOff>
      <xdr:row>2</xdr:row>
      <xdr:rowOff>66675</xdr:rowOff>
    </xdr:from>
    <xdr:to>
      <xdr:col>2</xdr:col>
      <xdr:colOff>238125</xdr:colOff>
      <xdr:row>4</xdr:row>
      <xdr:rowOff>133350</xdr:rowOff>
    </xdr:to>
    <xdr:pic>
      <xdr:nvPicPr>
        <xdr:cNvPr id="12" name="Picture 13"/>
        <xdr:cNvPicPr preferRelativeResize="1">
          <a:picLocks noChangeAspect="1"/>
        </xdr:cNvPicPr>
      </xdr:nvPicPr>
      <xdr:blipFill>
        <a:blip r:embed="rId9"/>
        <a:stretch>
          <a:fillRect/>
        </a:stretch>
      </xdr:blipFill>
      <xdr:spPr>
        <a:xfrm>
          <a:off x="657225" y="485775"/>
          <a:ext cx="952500" cy="390525"/>
        </a:xfrm>
        <a:prstGeom prst="rect">
          <a:avLst/>
        </a:prstGeom>
        <a:noFill/>
        <a:ln w="9525" cmpd="sng">
          <a:noFill/>
        </a:ln>
      </xdr:spPr>
    </xdr:pic>
    <xdr:clientData/>
  </xdr:twoCellAnchor>
  <xdr:twoCellAnchor>
    <xdr:from>
      <xdr:col>5</xdr:col>
      <xdr:colOff>47625</xdr:colOff>
      <xdr:row>13</xdr:row>
      <xdr:rowOff>85725</xdr:rowOff>
    </xdr:from>
    <xdr:to>
      <xdr:col>5</xdr:col>
      <xdr:colOff>561975</xdr:colOff>
      <xdr:row>15</xdr:row>
      <xdr:rowOff>85725</xdr:rowOff>
    </xdr:to>
    <xdr:pic>
      <xdr:nvPicPr>
        <xdr:cNvPr id="13" name="Picture 14"/>
        <xdr:cNvPicPr preferRelativeResize="1">
          <a:picLocks noChangeAspect="1"/>
        </xdr:cNvPicPr>
      </xdr:nvPicPr>
      <xdr:blipFill>
        <a:blip r:embed="rId10"/>
        <a:stretch>
          <a:fillRect/>
        </a:stretch>
      </xdr:blipFill>
      <xdr:spPr>
        <a:xfrm>
          <a:off x="3476625" y="2286000"/>
          <a:ext cx="514350" cy="323850"/>
        </a:xfrm>
        <a:prstGeom prst="rect">
          <a:avLst/>
        </a:prstGeom>
        <a:noFill/>
        <a:ln w="9525" cmpd="sng">
          <a:noFill/>
        </a:ln>
      </xdr:spPr>
    </xdr:pic>
    <xdr:clientData/>
  </xdr:twoCellAnchor>
  <xdr:twoCellAnchor>
    <xdr:from>
      <xdr:col>7</xdr:col>
      <xdr:colOff>523875</xdr:colOff>
      <xdr:row>10</xdr:row>
      <xdr:rowOff>0</xdr:rowOff>
    </xdr:from>
    <xdr:to>
      <xdr:col>8</xdr:col>
      <xdr:colOff>361950</xdr:colOff>
      <xdr:row>11</xdr:row>
      <xdr:rowOff>152400</xdr:rowOff>
    </xdr:to>
    <xdr:pic>
      <xdr:nvPicPr>
        <xdr:cNvPr id="14" name="Picture 15"/>
        <xdr:cNvPicPr preferRelativeResize="1">
          <a:picLocks noChangeAspect="1"/>
        </xdr:cNvPicPr>
      </xdr:nvPicPr>
      <xdr:blipFill>
        <a:blip r:embed="rId11">
          <a:clrChange>
            <a:clrFrom>
              <a:srgbClr val="FFFFFF"/>
            </a:clrFrom>
            <a:clrTo>
              <a:srgbClr val="FFFFFF">
                <a:alpha val="0"/>
              </a:srgbClr>
            </a:clrTo>
          </a:clrChange>
        </a:blip>
        <a:stretch>
          <a:fillRect/>
        </a:stretch>
      </xdr:blipFill>
      <xdr:spPr>
        <a:xfrm>
          <a:off x="5324475" y="1714500"/>
          <a:ext cx="523875" cy="314325"/>
        </a:xfrm>
        <a:prstGeom prst="rect">
          <a:avLst/>
        </a:prstGeom>
        <a:noFill/>
        <a:ln w="9525" cmpd="sng">
          <a:noFill/>
        </a:ln>
      </xdr:spPr>
    </xdr:pic>
    <xdr:clientData/>
  </xdr:twoCellAnchor>
  <xdr:twoCellAnchor>
    <xdr:from>
      <xdr:col>3</xdr:col>
      <xdr:colOff>409575</xdr:colOff>
      <xdr:row>15</xdr:row>
      <xdr:rowOff>95250</xdr:rowOff>
    </xdr:from>
    <xdr:to>
      <xdr:col>4</xdr:col>
      <xdr:colOff>533400</xdr:colOff>
      <xdr:row>19</xdr:row>
      <xdr:rowOff>0</xdr:rowOff>
    </xdr:to>
    <xdr:pic>
      <xdr:nvPicPr>
        <xdr:cNvPr id="15" name="Picture 16"/>
        <xdr:cNvPicPr preferRelativeResize="1">
          <a:picLocks noChangeAspect="1"/>
        </xdr:cNvPicPr>
      </xdr:nvPicPr>
      <xdr:blipFill>
        <a:blip r:embed="rId12"/>
        <a:stretch>
          <a:fillRect/>
        </a:stretch>
      </xdr:blipFill>
      <xdr:spPr>
        <a:xfrm>
          <a:off x="2466975" y="2619375"/>
          <a:ext cx="809625" cy="552450"/>
        </a:xfrm>
        <a:prstGeom prst="rect">
          <a:avLst/>
        </a:prstGeom>
        <a:noFill/>
        <a:ln w="9525" cmpd="sng">
          <a:noFill/>
        </a:ln>
      </xdr:spPr>
    </xdr:pic>
    <xdr:clientData/>
  </xdr:twoCellAnchor>
  <xdr:twoCellAnchor>
    <xdr:from>
      <xdr:col>0</xdr:col>
      <xdr:colOff>314325</xdr:colOff>
      <xdr:row>5</xdr:row>
      <xdr:rowOff>66675</xdr:rowOff>
    </xdr:from>
    <xdr:to>
      <xdr:col>10</xdr:col>
      <xdr:colOff>85725</xdr:colOff>
      <xdr:row>12</xdr:row>
      <xdr:rowOff>133350</xdr:rowOff>
    </xdr:to>
    <xdr:sp>
      <xdr:nvSpPr>
        <xdr:cNvPr id="16" name="AutoShape 3"/>
        <xdr:cNvSpPr>
          <a:spLocks/>
        </xdr:cNvSpPr>
      </xdr:nvSpPr>
      <xdr:spPr>
        <a:xfrm>
          <a:off x="314325" y="971550"/>
          <a:ext cx="6629400" cy="1200150"/>
        </a:xfrm>
        <a:prstGeom prst="rect"/>
        <a:noFill/>
      </xdr:spPr>
      <xdr:txBody>
        <a:bodyPr fromWordArt="1" wrap="none">
          <a:prstTxWarp prst="textPlain">
            <a:avLst>
              <a:gd name="adj1" fmla="val 49333"/>
              <a:gd name="adj2" fmla="val 50000"/>
            </a:avLst>
          </a:prstTxWarp>
        </a:bodyPr>
        <a:p>
          <a:pPr algn="ctr"/>
          <a:r>
            <a:rPr sz="3600" kern="10" spc="0">
              <a:ln w="9525" cmpd="sng">
                <a:noFill/>
              </a:ln>
              <a:gradFill rotWithShape="1">
                <a:gsLst>
                  <a:gs pos="0">
                    <a:srgbClr val="FFFF00"/>
                  </a:gs>
                  <a:gs pos="100000">
                    <a:srgbClr val="FF9933"/>
                  </a:gs>
                </a:gsLst>
                <a:path path="rect">
                  <a:fillToRect l="50000" t="50000" r="50000" b="50000"/>
                </a:path>
              </a:gradFill>
              <a:effectLst>
                <a:outerShdw dist="0" dir="-5400000" algn="ctr">
                  <a:srgbClr val="FF9900">
                    <a:alpha val="100000"/>
                  </a:srgbClr>
                </a:outerShdw>
              </a:effectLst>
              <a:latin typeface="Impact"/>
              <a:cs typeface="Impact"/>
            </a:rPr>
            <a:t>EQUATIONS HORAIRES
e = vt + e0</a:t>
          </a:r>
        </a:p>
      </xdr:txBody>
    </xdr:sp>
    <xdr:clientData/>
  </xdr:twoCellAnchor>
  <xdr:twoCellAnchor>
    <xdr:from>
      <xdr:col>0</xdr:col>
      <xdr:colOff>428625</xdr:colOff>
      <xdr:row>10</xdr:row>
      <xdr:rowOff>9525</xdr:rowOff>
    </xdr:from>
    <xdr:to>
      <xdr:col>3</xdr:col>
      <xdr:colOff>209550</xdr:colOff>
      <xdr:row>21</xdr:row>
      <xdr:rowOff>0</xdr:rowOff>
    </xdr:to>
    <xdr:sp macro="[0]!Macro1">
      <xdr:nvSpPr>
        <xdr:cNvPr id="17" name="Rectangle 22"/>
        <xdr:cNvSpPr>
          <a:spLocks/>
        </xdr:cNvSpPr>
      </xdr:nvSpPr>
      <xdr:spPr>
        <a:xfrm>
          <a:off x="428625" y="1724025"/>
          <a:ext cx="1838325" cy="18573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381000</xdr:colOff>
      <xdr:row>12</xdr:row>
      <xdr:rowOff>85725</xdr:rowOff>
    </xdr:from>
    <xdr:to>
      <xdr:col>9</xdr:col>
      <xdr:colOff>438150</xdr:colOff>
      <xdr:row>20</xdr:row>
      <xdr:rowOff>219075</xdr:rowOff>
    </xdr:to>
    <xdr:sp>
      <xdr:nvSpPr>
        <xdr:cNvPr id="18" name="Rectangle 23"/>
        <xdr:cNvSpPr>
          <a:spLocks/>
        </xdr:cNvSpPr>
      </xdr:nvSpPr>
      <xdr:spPr>
        <a:xfrm>
          <a:off x="4495800" y="2124075"/>
          <a:ext cx="2114550" cy="14382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485775</xdr:colOff>
      <xdr:row>8</xdr:row>
      <xdr:rowOff>133350</xdr:rowOff>
    </xdr:from>
    <xdr:to>
      <xdr:col>9</xdr:col>
      <xdr:colOff>314325</xdr:colOff>
      <xdr:row>21</xdr:row>
      <xdr:rowOff>57150</xdr:rowOff>
    </xdr:to>
    <xdr:sp macro="[0]!Macro2">
      <xdr:nvSpPr>
        <xdr:cNvPr id="19" name="Rectangle 24"/>
        <xdr:cNvSpPr>
          <a:spLocks/>
        </xdr:cNvSpPr>
      </xdr:nvSpPr>
      <xdr:spPr>
        <a:xfrm>
          <a:off x="4600575" y="1524000"/>
          <a:ext cx="1885950" cy="2114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123825</xdr:colOff>
      <xdr:row>0</xdr:row>
      <xdr:rowOff>38100</xdr:rowOff>
    </xdr:from>
    <xdr:to>
      <xdr:col>4</xdr:col>
      <xdr:colOff>152400</xdr:colOff>
      <xdr:row>0</xdr:row>
      <xdr:rowOff>247650</xdr:rowOff>
    </xdr:to>
    <xdr:grpSp>
      <xdr:nvGrpSpPr>
        <xdr:cNvPr id="20" name="Group 27"/>
        <xdr:cNvGrpSpPr>
          <a:grpSpLocks/>
        </xdr:cNvGrpSpPr>
      </xdr:nvGrpSpPr>
      <xdr:grpSpPr>
        <a:xfrm>
          <a:off x="123825" y="38100"/>
          <a:ext cx="2771775" cy="209550"/>
          <a:chOff x="13" y="4"/>
          <a:chExt cx="291" cy="22"/>
        </a:xfrm>
        <a:solidFill>
          <a:srgbClr val="FFFFFF"/>
        </a:solidFill>
      </xdr:grpSpPr>
      <xdr:sp macro="[0]!plein">
        <xdr:nvSpPr>
          <xdr:cNvPr id="21" name="TextBox 25"/>
          <xdr:cNvSpPr txBox="1">
            <a:spLocks noChangeArrowheads="1"/>
          </xdr:cNvSpPr>
        </xdr:nvSpPr>
        <xdr:spPr>
          <a:xfrm>
            <a:off x="13" y="4"/>
            <a:ext cx="130" cy="22"/>
          </a:xfrm>
          <a:prstGeom prst="rect">
            <a:avLst/>
          </a:prstGeom>
          <a:solidFill>
            <a:srgbClr val="C0C0C0"/>
          </a:solidFill>
          <a:ln w="9525" cmpd="sng">
            <a:solidFill>
              <a:srgbClr val="808080"/>
            </a:solidFill>
            <a:headEnd type="none"/>
            <a:tailEnd type="none"/>
          </a:ln>
        </xdr:spPr>
        <xdr:txBody>
          <a:bodyPr vertOverflow="clip" wrap="square"/>
          <a:p>
            <a:pPr algn="ctr">
              <a:defRPr/>
            </a:pPr>
            <a:r>
              <a:rPr lang="en-US" cap="none" sz="1000" b="1" i="0" u="none" baseline="0">
                <a:solidFill>
                  <a:srgbClr val="FF0000"/>
                </a:solidFill>
              </a:rPr>
              <a:t>Plein écran</a:t>
            </a:r>
          </a:p>
        </xdr:txBody>
      </xdr:sp>
      <xdr:sp macro="[0]!ferm">
        <xdr:nvSpPr>
          <xdr:cNvPr id="22" name="TextBox 26"/>
          <xdr:cNvSpPr txBox="1">
            <a:spLocks noChangeArrowheads="1"/>
          </xdr:cNvSpPr>
        </xdr:nvSpPr>
        <xdr:spPr>
          <a:xfrm>
            <a:off x="143" y="4"/>
            <a:ext cx="161" cy="22"/>
          </a:xfrm>
          <a:prstGeom prst="rect">
            <a:avLst/>
          </a:prstGeom>
          <a:solidFill>
            <a:srgbClr val="C0C0C0"/>
          </a:solidFill>
          <a:ln w="9525" cmpd="sng">
            <a:solidFill>
              <a:srgbClr val="808080"/>
            </a:solidFill>
            <a:headEnd type="none"/>
            <a:tailEnd type="none"/>
          </a:ln>
        </xdr:spPr>
        <xdr:txBody>
          <a:bodyPr vertOverflow="clip" wrap="square"/>
          <a:p>
            <a:pPr algn="ctr">
              <a:defRPr/>
            </a:pPr>
            <a:r>
              <a:rPr lang="en-US" cap="none" sz="1000" b="1" i="0" u="none" baseline="0">
                <a:solidFill>
                  <a:srgbClr val="FF0000"/>
                </a:solidFill>
              </a:rPr>
              <a:t>Fermer le plein écran</a:t>
            </a:r>
          </a:p>
        </xdr:txBody>
      </xdr:sp>
    </xdr:grpSp>
    <xdr:clientData/>
  </xdr:twoCellAnchor>
  <xdr:twoCellAnchor>
    <xdr:from>
      <xdr:col>6</xdr:col>
      <xdr:colOff>333375</xdr:colOff>
      <xdr:row>22</xdr:row>
      <xdr:rowOff>85725</xdr:rowOff>
    </xdr:from>
    <xdr:to>
      <xdr:col>8</xdr:col>
      <xdr:colOff>142875</xdr:colOff>
      <xdr:row>23</xdr:row>
      <xdr:rowOff>142875</xdr:rowOff>
    </xdr:to>
    <xdr:sp macro="[0]!Sortir">
      <xdr:nvSpPr>
        <xdr:cNvPr id="23" name="TextBox 29"/>
        <xdr:cNvSpPr txBox="1">
          <a:spLocks noChangeArrowheads="1"/>
        </xdr:cNvSpPr>
      </xdr:nvSpPr>
      <xdr:spPr>
        <a:xfrm>
          <a:off x="4448175" y="3829050"/>
          <a:ext cx="1181100" cy="219075"/>
        </a:xfrm>
        <a:prstGeom prst="rect">
          <a:avLst/>
        </a:prstGeom>
        <a:solidFill>
          <a:srgbClr val="C0C0C0"/>
        </a:solidFill>
        <a:ln w="9525" cmpd="sng">
          <a:solidFill>
            <a:srgbClr val="808080"/>
          </a:solidFill>
          <a:headEnd type="none"/>
          <a:tailEnd type="none"/>
        </a:ln>
      </xdr:spPr>
      <xdr:txBody>
        <a:bodyPr vertOverflow="clip" wrap="square"/>
        <a:p>
          <a:pPr algn="ctr">
            <a:defRPr/>
          </a:pPr>
          <a:r>
            <a:rPr lang="en-US" cap="none" sz="1200" b="1" i="0" u="none" baseline="0">
              <a:solidFill>
                <a:srgbClr val="FF0000"/>
              </a:solidFill>
            </a:rPr>
            <a:t>Quitter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57150</xdr:colOff>
      <xdr:row>0</xdr:row>
      <xdr:rowOff>276225</xdr:rowOff>
    </xdr:from>
    <xdr:to>
      <xdr:col>16</xdr:col>
      <xdr:colOff>190500</xdr:colOff>
      <xdr:row>20</xdr:row>
      <xdr:rowOff>38100</xdr:rowOff>
    </xdr:to>
    <xdr:graphicFrame>
      <xdr:nvGraphicFramePr>
        <xdr:cNvPr id="1" name="Chart 1"/>
        <xdr:cNvGraphicFramePr/>
      </xdr:nvGraphicFramePr>
      <xdr:xfrm>
        <a:off x="3714750" y="276225"/>
        <a:ext cx="4248150" cy="3867150"/>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0</xdr:row>
      <xdr:rowOff>0</xdr:rowOff>
    </xdr:from>
    <xdr:to>
      <xdr:col>3</xdr:col>
      <xdr:colOff>409575</xdr:colOff>
      <xdr:row>0</xdr:row>
      <xdr:rowOff>228600</xdr:rowOff>
    </xdr:to>
    <xdr:grpSp>
      <xdr:nvGrpSpPr>
        <xdr:cNvPr id="2" name="Group 5"/>
        <xdr:cNvGrpSpPr>
          <a:grpSpLocks/>
        </xdr:cNvGrpSpPr>
      </xdr:nvGrpSpPr>
      <xdr:grpSpPr>
        <a:xfrm>
          <a:off x="57150" y="0"/>
          <a:ext cx="952500" cy="228600"/>
          <a:chOff x="322" y="131"/>
          <a:chExt cx="120" cy="25"/>
        </a:xfrm>
        <a:solidFill>
          <a:srgbClr val="FFFFFF"/>
        </a:solidFill>
      </xdr:grpSpPr>
      <xdr:sp macro="[0]!HENU">
        <xdr:nvSpPr>
          <xdr:cNvPr id="3" name="TextBox 3"/>
          <xdr:cNvSpPr txBox="1">
            <a:spLocks noChangeArrowheads="1"/>
          </xdr:cNvSpPr>
        </xdr:nvSpPr>
        <xdr:spPr>
          <a:xfrm>
            <a:off x="322" y="131"/>
            <a:ext cx="120" cy="25"/>
          </a:xfrm>
          <a:prstGeom prst="rect">
            <a:avLst/>
          </a:prstGeom>
          <a:solidFill>
            <a:srgbClr val="C0C0C0"/>
          </a:solidFill>
          <a:ln w="9525" cmpd="sng">
            <a:solidFill>
              <a:srgbClr val="808080"/>
            </a:solidFill>
            <a:headEnd type="none"/>
            <a:tailEnd type="none"/>
          </a:ln>
        </xdr:spPr>
        <xdr:txBody>
          <a:bodyPr vertOverflow="clip" wrap="square"/>
          <a:p>
            <a:pPr algn="ctr">
              <a:defRPr/>
            </a:pPr>
            <a:r>
              <a:rPr lang="en-US" cap="none" sz="1200" b="1" i="0" u="none" baseline="0">
                <a:solidFill>
                  <a:srgbClr val="FF0000"/>
                </a:solidFill>
              </a:rPr>
              <a:t>Menu</a:t>
            </a:r>
          </a:p>
        </xdr:txBody>
      </xdr:sp>
      <xdr:sp>
        <xdr:nvSpPr>
          <xdr:cNvPr id="4" name="Line 4"/>
          <xdr:cNvSpPr>
            <a:spLocks/>
          </xdr:cNvSpPr>
        </xdr:nvSpPr>
        <xdr:spPr>
          <a:xfrm rot="10800000" flipV="1">
            <a:off x="335" y="145"/>
            <a:ext cx="9"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2</xdr:col>
      <xdr:colOff>9525</xdr:colOff>
      <xdr:row>19</xdr:row>
      <xdr:rowOff>38100</xdr:rowOff>
    </xdr:from>
    <xdr:to>
      <xdr:col>8</xdr:col>
      <xdr:colOff>219075</xdr:colOff>
      <xdr:row>21</xdr:row>
      <xdr:rowOff>9525</xdr:rowOff>
    </xdr:to>
    <xdr:grpSp>
      <xdr:nvGrpSpPr>
        <xdr:cNvPr id="5" name="Group 6"/>
        <xdr:cNvGrpSpPr>
          <a:grpSpLocks/>
        </xdr:cNvGrpSpPr>
      </xdr:nvGrpSpPr>
      <xdr:grpSpPr>
        <a:xfrm>
          <a:off x="123825" y="3981450"/>
          <a:ext cx="2771775" cy="209550"/>
          <a:chOff x="13" y="4"/>
          <a:chExt cx="291" cy="22"/>
        </a:xfrm>
        <a:solidFill>
          <a:srgbClr val="FFFFFF"/>
        </a:solidFill>
      </xdr:grpSpPr>
      <xdr:sp macro="[0]!plein">
        <xdr:nvSpPr>
          <xdr:cNvPr id="6" name="TextBox 7"/>
          <xdr:cNvSpPr txBox="1">
            <a:spLocks noChangeArrowheads="1"/>
          </xdr:cNvSpPr>
        </xdr:nvSpPr>
        <xdr:spPr>
          <a:xfrm>
            <a:off x="13" y="4"/>
            <a:ext cx="130" cy="22"/>
          </a:xfrm>
          <a:prstGeom prst="rect">
            <a:avLst/>
          </a:prstGeom>
          <a:solidFill>
            <a:srgbClr val="C0C0C0"/>
          </a:solidFill>
          <a:ln w="9525" cmpd="sng">
            <a:solidFill>
              <a:srgbClr val="808080"/>
            </a:solidFill>
            <a:headEnd type="none"/>
            <a:tailEnd type="none"/>
          </a:ln>
        </xdr:spPr>
        <xdr:txBody>
          <a:bodyPr vertOverflow="clip" wrap="square"/>
          <a:p>
            <a:pPr algn="ctr">
              <a:defRPr/>
            </a:pPr>
            <a:r>
              <a:rPr lang="en-US" cap="none" sz="1000" b="1" i="0" u="none" baseline="0">
                <a:solidFill>
                  <a:srgbClr val="FF0000"/>
                </a:solidFill>
              </a:rPr>
              <a:t>Plein écran</a:t>
            </a:r>
          </a:p>
        </xdr:txBody>
      </xdr:sp>
      <xdr:sp macro="[0]!ferm">
        <xdr:nvSpPr>
          <xdr:cNvPr id="7" name="TextBox 8"/>
          <xdr:cNvSpPr txBox="1">
            <a:spLocks noChangeArrowheads="1"/>
          </xdr:cNvSpPr>
        </xdr:nvSpPr>
        <xdr:spPr>
          <a:xfrm>
            <a:off x="143" y="4"/>
            <a:ext cx="161" cy="22"/>
          </a:xfrm>
          <a:prstGeom prst="rect">
            <a:avLst/>
          </a:prstGeom>
          <a:solidFill>
            <a:srgbClr val="C0C0C0"/>
          </a:solidFill>
          <a:ln w="9525" cmpd="sng">
            <a:solidFill>
              <a:srgbClr val="808080"/>
            </a:solidFill>
            <a:headEnd type="none"/>
            <a:tailEnd type="none"/>
          </a:ln>
        </xdr:spPr>
        <xdr:txBody>
          <a:bodyPr vertOverflow="clip" wrap="square"/>
          <a:p>
            <a:pPr algn="ctr">
              <a:defRPr/>
            </a:pPr>
            <a:r>
              <a:rPr lang="en-US" cap="none" sz="1000" b="1" i="0" u="none" baseline="0">
                <a:solidFill>
                  <a:srgbClr val="FF0000"/>
                </a:solidFill>
              </a:rPr>
              <a:t>Fermer le plein écran</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0</xdr:row>
      <xdr:rowOff>9525</xdr:rowOff>
    </xdr:from>
    <xdr:to>
      <xdr:col>3</xdr:col>
      <xdr:colOff>76200</xdr:colOff>
      <xdr:row>0</xdr:row>
      <xdr:rowOff>238125</xdr:rowOff>
    </xdr:to>
    <xdr:grpSp>
      <xdr:nvGrpSpPr>
        <xdr:cNvPr id="1" name="Group 2"/>
        <xdr:cNvGrpSpPr>
          <a:grpSpLocks/>
        </xdr:cNvGrpSpPr>
      </xdr:nvGrpSpPr>
      <xdr:grpSpPr>
        <a:xfrm>
          <a:off x="180975" y="9525"/>
          <a:ext cx="1019175" cy="228600"/>
          <a:chOff x="322" y="131"/>
          <a:chExt cx="120" cy="25"/>
        </a:xfrm>
        <a:solidFill>
          <a:srgbClr val="FFFFFF"/>
        </a:solidFill>
      </xdr:grpSpPr>
      <xdr:sp macro="[0]!HENU">
        <xdr:nvSpPr>
          <xdr:cNvPr id="2" name="TextBox 3"/>
          <xdr:cNvSpPr txBox="1">
            <a:spLocks noChangeArrowheads="1"/>
          </xdr:cNvSpPr>
        </xdr:nvSpPr>
        <xdr:spPr>
          <a:xfrm>
            <a:off x="322" y="131"/>
            <a:ext cx="120" cy="25"/>
          </a:xfrm>
          <a:prstGeom prst="rect">
            <a:avLst/>
          </a:prstGeom>
          <a:solidFill>
            <a:srgbClr val="C0C0C0"/>
          </a:solidFill>
          <a:ln w="9525" cmpd="sng">
            <a:solidFill>
              <a:srgbClr val="808080"/>
            </a:solidFill>
            <a:headEnd type="none"/>
            <a:tailEnd type="none"/>
          </a:ln>
        </xdr:spPr>
        <xdr:txBody>
          <a:bodyPr vertOverflow="clip" wrap="square"/>
          <a:p>
            <a:pPr algn="ctr">
              <a:defRPr/>
            </a:pPr>
            <a:r>
              <a:rPr lang="en-US" cap="none" sz="1200" b="1" i="0" u="none" baseline="0">
                <a:solidFill>
                  <a:srgbClr val="FF0000"/>
                </a:solidFill>
              </a:rPr>
              <a:t>Menu</a:t>
            </a:r>
          </a:p>
        </xdr:txBody>
      </xdr:sp>
      <xdr:sp>
        <xdr:nvSpPr>
          <xdr:cNvPr id="3" name="Line 4"/>
          <xdr:cNvSpPr>
            <a:spLocks/>
          </xdr:cNvSpPr>
        </xdr:nvSpPr>
        <xdr:spPr>
          <a:xfrm rot="10800000" flipV="1">
            <a:off x="335" y="145"/>
            <a:ext cx="9"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9</xdr:col>
      <xdr:colOff>0</xdr:colOff>
      <xdr:row>1</xdr:row>
      <xdr:rowOff>9525</xdr:rowOff>
    </xdr:from>
    <xdr:to>
      <xdr:col>14</xdr:col>
      <xdr:colOff>514350</xdr:colOff>
      <xdr:row>20</xdr:row>
      <xdr:rowOff>57150</xdr:rowOff>
    </xdr:to>
    <xdr:graphicFrame>
      <xdr:nvGraphicFramePr>
        <xdr:cNvPr id="4" name="Chart 5"/>
        <xdr:cNvGraphicFramePr/>
      </xdr:nvGraphicFramePr>
      <xdr:xfrm>
        <a:off x="3543300" y="295275"/>
        <a:ext cx="3943350" cy="3848100"/>
      </xdr:xfrm>
      <a:graphic>
        <a:graphicData uri="http://schemas.openxmlformats.org/drawingml/2006/chart">
          <c:chart xmlns:c="http://schemas.openxmlformats.org/drawingml/2006/chart" r:id="rId1"/>
        </a:graphicData>
      </a:graphic>
    </xdr:graphicFrame>
    <xdr:clientData/>
  </xdr:twoCellAnchor>
  <xdr:twoCellAnchor>
    <xdr:from>
      <xdr:col>1</xdr:col>
      <xdr:colOff>133350</xdr:colOff>
      <xdr:row>0</xdr:row>
      <xdr:rowOff>9525</xdr:rowOff>
    </xdr:from>
    <xdr:to>
      <xdr:col>3</xdr:col>
      <xdr:colOff>76200</xdr:colOff>
      <xdr:row>0</xdr:row>
      <xdr:rowOff>238125</xdr:rowOff>
    </xdr:to>
    <xdr:grpSp>
      <xdr:nvGrpSpPr>
        <xdr:cNvPr id="5" name="Group 6"/>
        <xdr:cNvGrpSpPr>
          <a:grpSpLocks/>
        </xdr:cNvGrpSpPr>
      </xdr:nvGrpSpPr>
      <xdr:grpSpPr>
        <a:xfrm>
          <a:off x="180975" y="9525"/>
          <a:ext cx="1019175" cy="228600"/>
          <a:chOff x="322" y="131"/>
          <a:chExt cx="120" cy="25"/>
        </a:xfrm>
        <a:solidFill>
          <a:srgbClr val="FFFFFF"/>
        </a:solidFill>
      </xdr:grpSpPr>
      <xdr:sp macro="[0]!HENU">
        <xdr:nvSpPr>
          <xdr:cNvPr id="6" name="TextBox 7"/>
          <xdr:cNvSpPr txBox="1">
            <a:spLocks noChangeArrowheads="1"/>
          </xdr:cNvSpPr>
        </xdr:nvSpPr>
        <xdr:spPr>
          <a:xfrm>
            <a:off x="322" y="131"/>
            <a:ext cx="120" cy="25"/>
          </a:xfrm>
          <a:prstGeom prst="rect">
            <a:avLst/>
          </a:prstGeom>
          <a:solidFill>
            <a:srgbClr val="C0C0C0"/>
          </a:solidFill>
          <a:ln w="9525" cmpd="sng">
            <a:solidFill>
              <a:srgbClr val="808080"/>
            </a:solidFill>
            <a:headEnd type="none"/>
            <a:tailEnd type="none"/>
          </a:ln>
        </xdr:spPr>
        <xdr:txBody>
          <a:bodyPr vertOverflow="clip" wrap="square"/>
          <a:p>
            <a:pPr algn="ctr">
              <a:defRPr/>
            </a:pPr>
            <a:r>
              <a:rPr lang="en-US" cap="none" sz="1200" b="1" i="0" u="none" baseline="0">
                <a:solidFill>
                  <a:srgbClr val="FF0000"/>
                </a:solidFill>
              </a:rPr>
              <a:t>Menu</a:t>
            </a:r>
          </a:p>
        </xdr:txBody>
      </xdr:sp>
      <xdr:sp>
        <xdr:nvSpPr>
          <xdr:cNvPr id="7" name="Line 8"/>
          <xdr:cNvSpPr>
            <a:spLocks/>
          </xdr:cNvSpPr>
        </xdr:nvSpPr>
        <xdr:spPr>
          <a:xfrm rot="10800000" flipV="1">
            <a:off x="335" y="145"/>
            <a:ext cx="9"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1</xdr:col>
      <xdr:colOff>76200</xdr:colOff>
      <xdr:row>19</xdr:row>
      <xdr:rowOff>38100</xdr:rowOff>
    </xdr:from>
    <xdr:to>
      <xdr:col>7</xdr:col>
      <xdr:colOff>133350</xdr:colOff>
      <xdr:row>20</xdr:row>
      <xdr:rowOff>85725</xdr:rowOff>
    </xdr:to>
    <xdr:grpSp>
      <xdr:nvGrpSpPr>
        <xdr:cNvPr id="8" name="Group 9"/>
        <xdr:cNvGrpSpPr>
          <a:grpSpLocks/>
        </xdr:cNvGrpSpPr>
      </xdr:nvGrpSpPr>
      <xdr:grpSpPr>
        <a:xfrm>
          <a:off x="123825" y="3962400"/>
          <a:ext cx="2514600" cy="209550"/>
          <a:chOff x="13" y="4"/>
          <a:chExt cx="291" cy="22"/>
        </a:xfrm>
        <a:solidFill>
          <a:srgbClr val="FFFFFF"/>
        </a:solidFill>
      </xdr:grpSpPr>
      <xdr:sp macro="[0]!plein">
        <xdr:nvSpPr>
          <xdr:cNvPr id="9" name="TextBox 10"/>
          <xdr:cNvSpPr txBox="1">
            <a:spLocks noChangeArrowheads="1"/>
          </xdr:cNvSpPr>
        </xdr:nvSpPr>
        <xdr:spPr>
          <a:xfrm>
            <a:off x="13" y="4"/>
            <a:ext cx="130" cy="22"/>
          </a:xfrm>
          <a:prstGeom prst="rect">
            <a:avLst/>
          </a:prstGeom>
          <a:solidFill>
            <a:srgbClr val="C0C0C0"/>
          </a:solidFill>
          <a:ln w="9525" cmpd="sng">
            <a:solidFill>
              <a:srgbClr val="808080"/>
            </a:solidFill>
            <a:headEnd type="none"/>
            <a:tailEnd type="none"/>
          </a:ln>
        </xdr:spPr>
        <xdr:txBody>
          <a:bodyPr vertOverflow="clip" wrap="square"/>
          <a:p>
            <a:pPr algn="ctr">
              <a:defRPr/>
            </a:pPr>
            <a:r>
              <a:rPr lang="en-US" cap="none" sz="1000" b="1" i="0" u="none" baseline="0">
                <a:solidFill>
                  <a:srgbClr val="FF0000"/>
                </a:solidFill>
              </a:rPr>
              <a:t>Plein écran</a:t>
            </a:r>
          </a:p>
        </xdr:txBody>
      </xdr:sp>
      <xdr:sp macro="[0]!ferm">
        <xdr:nvSpPr>
          <xdr:cNvPr id="10" name="TextBox 11"/>
          <xdr:cNvSpPr txBox="1">
            <a:spLocks noChangeArrowheads="1"/>
          </xdr:cNvSpPr>
        </xdr:nvSpPr>
        <xdr:spPr>
          <a:xfrm>
            <a:off x="143" y="4"/>
            <a:ext cx="161" cy="22"/>
          </a:xfrm>
          <a:prstGeom prst="rect">
            <a:avLst/>
          </a:prstGeom>
          <a:solidFill>
            <a:srgbClr val="C0C0C0"/>
          </a:solidFill>
          <a:ln w="9525" cmpd="sng">
            <a:solidFill>
              <a:srgbClr val="808080"/>
            </a:solidFill>
            <a:headEnd type="none"/>
            <a:tailEnd type="none"/>
          </a:ln>
        </xdr:spPr>
        <xdr:txBody>
          <a:bodyPr vertOverflow="clip" wrap="square"/>
          <a:p>
            <a:pPr algn="ctr">
              <a:defRPr/>
            </a:pPr>
            <a:r>
              <a:rPr lang="en-US" cap="none" sz="1000" b="1" i="0" u="none" baseline="0">
                <a:solidFill>
                  <a:srgbClr val="FF0000"/>
                </a:solidFill>
              </a:rPr>
              <a:t>Fermer le plein écran</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1"/>
  <dimension ref="A21:I26"/>
  <sheetViews>
    <sheetView showGridLines="0" showRowColHeaders="0" tabSelected="1" workbookViewId="0" topLeftCell="A1">
      <selection activeCell="G19" sqref="G19"/>
    </sheetView>
  </sheetViews>
  <sheetFormatPr defaultColWidth="12" defaultRowHeight="12.75"/>
  <cols>
    <col min="1" max="16384" width="12" style="11" customWidth="1"/>
  </cols>
  <sheetData>
    <row r="1" ht="20.25" customHeight="1"/>
    <row r="20" ht="13.5" thickBot="1"/>
    <row r="21" spans="2:9" ht="18.75" thickBot="1">
      <c r="B21" s="98" t="s">
        <v>26</v>
      </c>
      <c r="C21" s="99"/>
      <c r="H21" s="98" t="s">
        <v>27</v>
      </c>
      <c r="I21" s="99"/>
    </row>
    <row r="26" spans="1:2" ht="12.75">
      <c r="A26" s="12" t="s">
        <v>5</v>
      </c>
      <c r="B26" s="12"/>
    </row>
  </sheetData>
  <sheetProtection password="CC66" sheet="1" objects="1"/>
  <mergeCells count="2">
    <mergeCell ref="H21:I21"/>
    <mergeCell ref="B21:C21"/>
  </mergeCells>
  <printOptions/>
  <pageMargins left="0.75" right="0.75" top="1" bottom="1" header="0.4921259845" footer="0.492125984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Feuil2"/>
  <dimension ref="B1:T31"/>
  <sheetViews>
    <sheetView showGridLines="0" showRowColHeaders="0" zoomScale="95" zoomScaleNormal="95" workbookViewId="0" topLeftCell="A1">
      <selection activeCell="J5" sqref="J5"/>
    </sheetView>
  </sheetViews>
  <sheetFormatPr defaultColWidth="12" defaultRowHeight="12.75"/>
  <cols>
    <col min="1" max="1" width="0.4921875" style="28" customWidth="1"/>
    <col min="2" max="2" width="1.5" style="28" customWidth="1"/>
    <col min="3" max="3" width="8.5" style="28" bestFit="1" customWidth="1"/>
    <col min="4" max="4" width="9.83203125" style="28" customWidth="1"/>
    <col min="5" max="5" width="3.66015625" style="28" customWidth="1"/>
    <col min="6" max="6" width="9.16015625" style="28" customWidth="1"/>
    <col min="7" max="7" width="11.16015625" style="28" customWidth="1"/>
    <col min="8" max="8" width="2.5" style="28" customWidth="1"/>
    <col min="9" max="9" width="10.66015625" style="28" customWidth="1"/>
    <col min="10" max="10" width="6.5" style="28" customWidth="1"/>
    <col min="11" max="16" width="12" style="28" customWidth="1"/>
    <col min="17" max="17" width="13" style="28" bestFit="1" customWidth="1"/>
    <col min="18" max="16384" width="12" style="28" customWidth="1"/>
  </cols>
  <sheetData>
    <row r="1" spans="2:14" s="1" customFormat="1" ht="22.5" customHeight="1" thickBot="1">
      <c r="B1" s="121" t="s">
        <v>15</v>
      </c>
      <c r="C1" s="121"/>
      <c r="D1" s="121"/>
      <c r="E1" s="121"/>
      <c r="F1" s="121"/>
      <c r="G1" s="121"/>
      <c r="H1" s="121"/>
      <c r="I1" s="121"/>
      <c r="J1" s="121"/>
      <c r="K1" s="121"/>
      <c r="L1" s="121"/>
      <c r="M1" s="121"/>
      <c r="N1" s="35" t="s">
        <v>26</v>
      </c>
    </row>
    <row r="2" spans="2:13" s="3" customFormat="1" ht="36.75" customHeight="1">
      <c r="B2" s="23"/>
      <c r="C2" s="130" t="s">
        <v>14</v>
      </c>
      <c r="D2" s="131"/>
      <c r="E2" s="127" t="s">
        <v>7</v>
      </c>
      <c r="F2" s="127"/>
      <c r="G2" s="100" t="s">
        <v>8</v>
      </c>
      <c r="H2" s="101"/>
      <c r="I2" s="23"/>
      <c r="J2" s="23"/>
      <c r="K2" s="23"/>
      <c r="L2" s="23"/>
      <c r="M2" s="23"/>
    </row>
    <row r="3" spans="2:20" s="3" customFormat="1" ht="18" customHeight="1">
      <c r="B3" s="2"/>
      <c r="C3" s="48" t="s">
        <v>10</v>
      </c>
      <c r="D3" s="25"/>
      <c r="E3" s="102" t="s">
        <v>12</v>
      </c>
      <c r="F3" s="102"/>
      <c r="G3" s="104" t="s">
        <v>12</v>
      </c>
      <c r="H3" s="105"/>
      <c r="I3" s="2"/>
      <c r="J3" s="2"/>
      <c r="K3" s="2"/>
      <c r="L3" s="2"/>
      <c r="M3" s="2"/>
      <c r="Q3" s="41"/>
      <c r="R3" s="41"/>
      <c r="S3" s="41"/>
      <c r="T3" s="41"/>
    </row>
    <row r="4" spans="2:20" s="3" customFormat="1" ht="18" customHeight="1" thickBot="1">
      <c r="B4" s="2"/>
      <c r="C4" s="48" t="s">
        <v>11</v>
      </c>
      <c r="D4" s="25"/>
      <c r="E4" s="103" t="s">
        <v>13</v>
      </c>
      <c r="F4" s="103"/>
      <c r="G4" s="106" t="s">
        <v>13</v>
      </c>
      <c r="H4" s="107"/>
      <c r="I4" s="2"/>
      <c r="J4" s="2"/>
      <c r="K4" s="2"/>
      <c r="L4" s="2"/>
      <c r="M4" s="2"/>
      <c r="Q4" s="41"/>
      <c r="R4" s="41"/>
      <c r="S4" s="41"/>
      <c r="T4" s="41"/>
    </row>
    <row r="5" spans="2:20" s="3" customFormat="1" ht="24" customHeight="1" thickBot="1">
      <c r="B5" s="22"/>
      <c r="C5" s="132" t="s">
        <v>9</v>
      </c>
      <c r="D5" s="133"/>
      <c r="E5" s="109">
        <v>0.5833333333333334</v>
      </c>
      <c r="F5" s="110"/>
      <c r="G5" s="111">
        <v>0.625</v>
      </c>
      <c r="H5" s="112"/>
      <c r="I5" s="22"/>
      <c r="J5" s="2"/>
      <c r="K5" s="2"/>
      <c r="L5" s="2"/>
      <c r="M5" s="2"/>
      <c r="Q5" s="108">
        <f>(G5-E5)*1440</f>
        <v>59.99999999999994</v>
      </c>
      <c r="R5" s="108"/>
      <c r="S5" s="41"/>
      <c r="T5" s="41"/>
    </row>
    <row r="6" spans="2:20" s="3" customFormat="1" ht="18.75" thickBot="1">
      <c r="B6" s="4"/>
      <c r="C6" s="125" t="s">
        <v>19</v>
      </c>
      <c r="D6" s="126"/>
      <c r="E6" s="115">
        <v>40</v>
      </c>
      <c r="F6" s="116"/>
      <c r="G6" s="119">
        <v>60</v>
      </c>
      <c r="H6" s="120"/>
      <c r="I6" s="4"/>
      <c r="J6" s="2"/>
      <c r="K6" s="2"/>
      <c r="L6" s="2"/>
      <c r="M6" s="2"/>
      <c r="Q6" s="42">
        <f>Q5/60</f>
        <v>0.999999999999999</v>
      </c>
      <c r="R6" s="41"/>
      <c r="S6" s="41"/>
      <c r="T6" s="41"/>
    </row>
    <row r="7" spans="2:20" s="3" customFormat="1" ht="18.75" thickBot="1">
      <c r="B7" s="4"/>
      <c r="C7" s="134" t="s">
        <v>6</v>
      </c>
      <c r="D7" s="135"/>
      <c r="E7" s="113">
        <f>ABS(Q19)*E6</f>
        <v>39.99999999999996</v>
      </c>
      <c r="F7" s="114"/>
      <c r="G7" s="117">
        <f>ABS(R19)*G6</f>
        <v>0</v>
      </c>
      <c r="H7" s="118"/>
      <c r="I7" s="4"/>
      <c r="J7" s="2"/>
      <c r="K7" s="2"/>
      <c r="L7" s="2"/>
      <c r="M7" s="2"/>
      <c r="Q7" s="41"/>
      <c r="R7" s="41"/>
      <c r="S7" s="41"/>
      <c r="T7" s="41"/>
    </row>
    <row r="8" spans="2:20" s="7" customFormat="1" ht="9" customHeight="1" thickBot="1">
      <c r="B8" s="5"/>
      <c r="H8" s="6"/>
      <c r="J8" s="6"/>
      <c r="K8" s="6"/>
      <c r="L8" s="6"/>
      <c r="Q8" s="43"/>
      <c r="R8" s="43"/>
      <c r="S8" s="43"/>
      <c r="T8" s="43"/>
    </row>
    <row r="9" spans="17:20" s="8" customFormat="1" ht="4.5" customHeight="1" hidden="1">
      <c r="Q9" s="44"/>
      <c r="R9" s="44"/>
      <c r="S9" s="44"/>
      <c r="T9" s="44"/>
    </row>
    <row r="10" spans="17:20" s="8" customFormat="1" ht="4.5" customHeight="1" hidden="1">
      <c r="Q10" s="44"/>
      <c r="R10" s="44"/>
      <c r="S10" s="44"/>
      <c r="T10" s="44"/>
    </row>
    <row r="11" spans="3:20" s="8" customFormat="1" ht="19.5" customHeight="1">
      <c r="C11" s="144" t="s">
        <v>30</v>
      </c>
      <c r="D11" s="145"/>
      <c r="E11" s="145"/>
      <c r="F11" s="49" t="s">
        <v>17</v>
      </c>
      <c r="G11" s="50">
        <f>IF(G5&gt;E5,G5,E5)</f>
        <v>0.625</v>
      </c>
      <c r="H11" s="51" t="s">
        <v>18</v>
      </c>
      <c r="I11" s="52"/>
      <c r="J11" s="53"/>
      <c r="Q11" s="44"/>
      <c r="R11" s="45">
        <f>E7</f>
        <v>39.99999999999996</v>
      </c>
      <c r="S11" s="44"/>
      <c r="T11" s="44"/>
    </row>
    <row r="12" spans="3:20" s="8" customFormat="1" ht="15.75">
      <c r="C12" s="149" t="s">
        <v>20</v>
      </c>
      <c r="D12" s="150"/>
      <c r="E12" s="151">
        <f>E6</f>
        <v>40</v>
      </c>
      <c r="F12" s="151"/>
      <c r="G12" s="136" t="s">
        <v>21</v>
      </c>
      <c r="H12" s="136"/>
      <c r="I12" s="37">
        <f>E7</f>
        <v>39.99999999999996</v>
      </c>
      <c r="J12" s="54" t="s">
        <v>23</v>
      </c>
      <c r="Q12" s="44"/>
      <c r="R12" s="44"/>
      <c r="S12" s="44"/>
      <c r="T12" s="44"/>
    </row>
    <row r="13" spans="3:20" s="8" customFormat="1" ht="18" customHeight="1" thickBot="1">
      <c r="C13" s="147" t="s">
        <v>22</v>
      </c>
      <c r="D13" s="148"/>
      <c r="E13" s="124">
        <f>IF(G3="A",G6,-G6)</f>
        <v>60</v>
      </c>
      <c r="F13" s="124"/>
      <c r="G13" s="146" t="s">
        <v>21</v>
      </c>
      <c r="H13" s="146"/>
      <c r="I13" s="55">
        <f>G7</f>
        <v>0</v>
      </c>
      <c r="J13" s="56" t="s">
        <v>23</v>
      </c>
      <c r="Q13" s="44"/>
      <c r="R13" s="44"/>
      <c r="S13" s="44"/>
      <c r="T13" s="44"/>
    </row>
    <row r="14" spans="3:20" s="8" customFormat="1" ht="18.75">
      <c r="C14" s="57" t="s">
        <v>24</v>
      </c>
      <c r="D14" s="58"/>
      <c r="E14" s="59" t="s">
        <v>16</v>
      </c>
      <c r="F14" s="60">
        <f>E12</f>
        <v>40</v>
      </c>
      <c r="G14" s="61">
        <f>IF(E7=0," ",E7)</f>
        <v>39.99999999999996</v>
      </c>
      <c r="Q14" s="44"/>
      <c r="R14" s="46">
        <f>I13</f>
        <v>0</v>
      </c>
      <c r="S14" s="44"/>
      <c r="T14" s="44"/>
    </row>
    <row r="15" spans="3:20" s="8" customFormat="1" ht="19.5" thickBot="1">
      <c r="C15" s="62" t="s">
        <v>29</v>
      </c>
      <c r="D15" s="63"/>
      <c r="E15" s="64" t="s">
        <v>16</v>
      </c>
      <c r="F15" s="65">
        <f>E13</f>
        <v>60</v>
      </c>
      <c r="G15" s="66" t="str">
        <f>IF(G7=0," ",G7)</f>
        <v> </v>
      </c>
      <c r="Q15" s="44"/>
      <c r="R15" s="44"/>
      <c r="S15" s="44"/>
      <c r="T15" s="44"/>
    </row>
    <row r="16" spans="3:20" s="8" customFormat="1" ht="3.75" customHeight="1">
      <c r="C16" s="9" t="s">
        <v>2</v>
      </c>
      <c r="D16" s="9" t="s">
        <v>3</v>
      </c>
      <c r="E16" s="9" t="s">
        <v>4</v>
      </c>
      <c r="F16" s="10"/>
      <c r="Q16" s="44"/>
      <c r="R16" s="44"/>
      <c r="S16" s="44"/>
      <c r="T16" s="44"/>
    </row>
    <row r="17" spans="17:20" s="8" customFormat="1" ht="1.5" customHeight="1" thickBot="1">
      <c r="Q17" s="44"/>
      <c r="R17" s="44"/>
      <c r="S17" s="44"/>
      <c r="T17" s="44"/>
    </row>
    <row r="18" spans="3:20" s="8" customFormat="1" ht="12.75" hidden="1">
      <c r="C18" s="9"/>
      <c r="D18" s="9"/>
      <c r="E18" s="9"/>
      <c r="F18" s="10"/>
      <c r="Q18" s="44"/>
      <c r="R18" s="44"/>
      <c r="S18" s="44"/>
      <c r="T18" s="44"/>
    </row>
    <row r="19" spans="2:20" s="8" customFormat="1" ht="48" customHeight="1" thickBot="1">
      <c r="B19" s="122" t="str">
        <f>IF(a1=a2,"les mobiles ne peuvent pas se rencontrer",IF(a1&gt;a2,IF(E5&gt;G5,"Les deux mobiles se rencontrent au point  de coordonnées : ","les deux mobiles ne peuvent pas se rencontrer "),IF(a1&lt;a2,IF(G5&gt;E5,"les deux mobiles se rencontrent au point de coordonnée:","les mobiles ne peuvent pas se rencontrer"),"v ")))</f>
        <v>les deux mobiles se rencontrent au point de coordonnée:</v>
      </c>
      <c r="C19" s="123"/>
      <c r="D19" s="123"/>
      <c r="E19" s="123"/>
      <c r="F19" s="123"/>
      <c r="G19" s="67">
        <f>IF(a1=a2,"",(b1-b2)/(a2-a1))</f>
        <v>1.9999999999999978</v>
      </c>
      <c r="H19" s="128">
        <f>IF(G19="","",a1*G19+b1)</f>
        <v>119.99999999999987</v>
      </c>
      <c r="I19" s="129"/>
      <c r="Q19" s="47">
        <f>((G11-E5)*1440)/60</f>
        <v>0.999999999999999</v>
      </c>
      <c r="R19" s="47">
        <f>((G11-G5)*1440)/60</f>
        <v>0</v>
      </c>
      <c r="S19" s="44"/>
      <c r="T19" s="44"/>
    </row>
    <row r="20" spans="3:6" s="8" customFormat="1" ht="12.75">
      <c r="C20" s="13"/>
      <c r="D20" s="13"/>
      <c r="E20" s="13"/>
      <c r="F20" s="14"/>
    </row>
    <row r="21" spans="3:12" s="8" customFormat="1" ht="6" customHeight="1">
      <c r="C21" s="137"/>
      <c r="D21" s="137"/>
      <c r="E21" s="137"/>
      <c r="F21" s="137"/>
      <c r="G21" s="137"/>
      <c r="H21" s="137"/>
      <c r="I21" s="137"/>
      <c r="J21" s="137"/>
      <c r="K21" s="137"/>
      <c r="L21" s="137"/>
    </row>
    <row r="22" spans="3:12" s="8" customFormat="1" ht="4.5" customHeight="1" thickBot="1">
      <c r="C22" s="137"/>
      <c r="D22" s="137"/>
      <c r="E22" s="137"/>
      <c r="F22" s="137"/>
      <c r="G22" s="137"/>
      <c r="H22" s="137"/>
      <c r="I22" s="137"/>
      <c r="J22" s="137"/>
      <c r="K22" s="137"/>
      <c r="L22" s="137"/>
    </row>
    <row r="23" spans="3:15" s="8" customFormat="1" ht="18.75" customHeight="1">
      <c r="C23" s="138" t="s">
        <v>31</v>
      </c>
      <c r="D23" s="139"/>
      <c r="E23" s="139"/>
      <c r="F23" s="139"/>
      <c r="G23" s="139"/>
      <c r="H23" s="139"/>
      <c r="I23" s="139"/>
      <c r="J23" s="139"/>
      <c r="K23" s="139"/>
      <c r="L23" s="139"/>
      <c r="M23" s="139"/>
      <c r="N23" s="139"/>
      <c r="O23" s="140"/>
    </row>
    <row r="24" spans="3:15" s="8" customFormat="1" ht="13.5" thickBot="1">
      <c r="C24" s="141"/>
      <c r="D24" s="142"/>
      <c r="E24" s="142"/>
      <c r="F24" s="142"/>
      <c r="G24" s="142"/>
      <c r="H24" s="142"/>
      <c r="I24" s="142"/>
      <c r="J24" s="142"/>
      <c r="K24" s="142"/>
      <c r="L24" s="142"/>
      <c r="M24" s="142"/>
      <c r="N24" s="142"/>
      <c r="O24" s="143"/>
    </row>
    <row r="25" spans="3:12" s="8" customFormat="1" ht="44.25" customHeight="1">
      <c r="C25" s="68"/>
      <c r="D25" s="68"/>
      <c r="E25" s="68"/>
      <c r="F25" s="68"/>
      <c r="G25" s="68"/>
      <c r="H25" s="68"/>
      <c r="I25" s="68"/>
      <c r="J25" s="68"/>
      <c r="K25" s="68"/>
      <c r="L25" s="68"/>
    </row>
    <row r="26" spans="3:6" s="8" customFormat="1" ht="12.75">
      <c r="C26" s="19"/>
      <c r="D26" s="20"/>
      <c r="E26" s="21">
        <f>IF(D26="","",a1*D26+b1)</f>
      </c>
      <c r="F26" s="16"/>
    </row>
    <row r="27" spans="3:6" s="8" customFormat="1" ht="12.75">
      <c r="C27" s="16"/>
      <c r="D27" s="16"/>
      <c r="E27" s="16"/>
      <c r="F27" s="16"/>
    </row>
    <row r="28" spans="3:6" s="8" customFormat="1" ht="12.75">
      <c r="C28" s="16"/>
      <c r="D28" s="16"/>
      <c r="E28" s="16"/>
      <c r="F28" s="16"/>
    </row>
    <row r="29" spans="3:6" s="8" customFormat="1" ht="12.75">
      <c r="C29" s="39" t="s">
        <v>0</v>
      </c>
      <c r="D29" s="39" t="s">
        <v>1</v>
      </c>
      <c r="E29" s="39" t="s">
        <v>1</v>
      </c>
      <c r="F29" s="40"/>
    </row>
    <row r="30" spans="3:6" s="8" customFormat="1" ht="12.75">
      <c r="C30" s="39">
        <v>0</v>
      </c>
      <c r="D30" s="39">
        <f>a1*C30+b1</f>
        <v>39.99999999999996</v>
      </c>
      <c r="E30" s="39">
        <f>a2*C30+b2</f>
        <v>0</v>
      </c>
      <c r="F30" s="40"/>
    </row>
    <row r="31" spans="3:6" s="8" customFormat="1" ht="12.75">
      <c r="C31" s="39">
        <v>6</v>
      </c>
      <c r="D31" s="39">
        <f>a1*C31+b1</f>
        <v>279.99999999999994</v>
      </c>
      <c r="E31" s="39">
        <f>a2*C31+b2</f>
        <v>360</v>
      </c>
      <c r="F31" s="40"/>
    </row>
    <row r="32" s="8" customFormat="1" ht="12.75"/>
    <row r="33" s="8" customFormat="1" ht="12.75"/>
    <row r="34" s="8" customFormat="1" ht="12.75"/>
    <row r="35" s="8" customFormat="1" ht="12.75"/>
    <row r="36" s="8" customFormat="1" ht="12.75"/>
    <row r="37" s="8" customFormat="1" ht="12.75"/>
    <row r="38" s="8" customFormat="1" ht="12.75"/>
    <row r="39" s="8" customFormat="1" ht="12.75"/>
    <row r="40" s="8" customFormat="1" ht="12.75"/>
    <row r="41" s="8" customFormat="1" ht="12.75"/>
    <row r="42" s="8" customFormat="1" ht="12.75"/>
    <row r="43" s="8" customFormat="1" ht="12.75"/>
    <row r="44" s="8" customFormat="1" ht="12.75"/>
    <row r="45" s="8" customFormat="1" ht="12.75"/>
    <row r="46" s="8" customFormat="1" ht="12.75"/>
    <row r="47" s="8" customFormat="1" ht="12.75"/>
    <row r="48" s="8" customFormat="1" ht="12.75"/>
    <row r="49" s="8" customFormat="1" ht="12.75"/>
    <row r="50" s="8" customFormat="1" ht="12.75"/>
    <row r="51" s="8" customFormat="1" ht="12.75"/>
    <row r="52" s="8" customFormat="1" ht="12.75"/>
  </sheetData>
  <sheetProtection password="CC66" sheet="1"/>
  <mergeCells count="29">
    <mergeCell ref="C21:L22"/>
    <mergeCell ref="C23:O24"/>
    <mergeCell ref="C11:E11"/>
    <mergeCell ref="G13:H13"/>
    <mergeCell ref="C13:D13"/>
    <mergeCell ref="C12:D12"/>
    <mergeCell ref="E12:F12"/>
    <mergeCell ref="B1:M1"/>
    <mergeCell ref="B19:F19"/>
    <mergeCell ref="E13:F13"/>
    <mergeCell ref="C6:D6"/>
    <mergeCell ref="E2:F2"/>
    <mergeCell ref="H19:I19"/>
    <mergeCell ref="C2:D2"/>
    <mergeCell ref="C5:D5"/>
    <mergeCell ref="C7:D7"/>
    <mergeCell ref="G12:H12"/>
    <mergeCell ref="Q5:R5"/>
    <mergeCell ref="E5:F5"/>
    <mergeCell ref="G5:H5"/>
    <mergeCell ref="E7:F7"/>
    <mergeCell ref="E6:F6"/>
    <mergeCell ref="G7:H7"/>
    <mergeCell ref="G6:H6"/>
    <mergeCell ref="G2:H2"/>
    <mergeCell ref="E3:F3"/>
    <mergeCell ref="E4:F4"/>
    <mergeCell ref="G3:H3"/>
    <mergeCell ref="G4:H4"/>
  </mergeCells>
  <printOptions horizontalCentered="1" verticalCentered="1"/>
  <pageMargins left="0.3937007874015748" right="0.3937007874015748" top="0.7874015748031497" bottom="0.7874015748031497" header="0.5118110236220472" footer="0.5118110236220472"/>
  <pageSetup horizontalDpi="300" verticalDpi="300" orientation="landscape" paperSize="9" r:id="rId2"/>
  <headerFooter alignWithMargins="0">
    <oddHeader>&amp;L&amp;F&amp;R&amp;A</oddHeader>
  </headerFooter>
  <drawing r:id="rId1"/>
</worksheet>
</file>

<file path=xl/worksheets/sheet3.xml><?xml version="1.0" encoding="utf-8"?>
<worksheet xmlns="http://schemas.openxmlformats.org/spreadsheetml/2006/main" xmlns:r="http://schemas.openxmlformats.org/officeDocument/2006/relationships">
  <sheetPr codeName="Feuil3"/>
  <dimension ref="A1:Y1240"/>
  <sheetViews>
    <sheetView showGridLines="0" showRowColHeaders="0" workbookViewId="0" topLeftCell="A1">
      <selection activeCell="D4" sqref="D4:E4"/>
    </sheetView>
  </sheetViews>
  <sheetFormatPr defaultColWidth="12" defaultRowHeight="12.75"/>
  <cols>
    <col min="1" max="1" width="0.82421875" style="28" customWidth="1"/>
    <col min="2" max="2" width="8.5" style="28" customWidth="1"/>
    <col min="3" max="3" width="10.33203125" style="28" customWidth="1"/>
    <col min="4" max="4" width="3.5" style="28" customWidth="1"/>
    <col min="5" max="5" width="9" style="28" customWidth="1"/>
    <col min="6" max="6" width="11.16015625" style="28" customWidth="1"/>
    <col min="7" max="7" width="0.4921875" style="28" customWidth="1"/>
    <col min="8" max="8" width="11.5" style="28" customWidth="1"/>
    <col min="9" max="9" width="6.66015625" style="28" customWidth="1"/>
    <col min="10" max="15" width="12" style="28" customWidth="1"/>
    <col min="16" max="16" width="13" style="28" customWidth="1"/>
    <col min="17" max="16384" width="12" style="28" customWidth="1"/>
  </cols>
  <sheetData>
    <row r="1" spans="1:13" s="1" customFormat="1" ht="22.5" customHeight="1">
      <c r="A1" s="36"/>
      <c r="B1" s="36"/>
      <c r="C1" s="36"/>
      <c r="D1" s="36"/>
      <c r="E1" s="35" t="s">
        <v>28</v>
      </c>
      <c r="F1" s="35"/>
      <c r="G1" s="35"/>
      <c r="H1" s="35"/>
      <c r="I1" s="36"/>
      <c r="J1" s="36"/>
      <c r="K1" s="36"/>
      <c r="L1" s="36"/>
      <c r="M1" s="34" t="s">
        <v>27</v>
      </c>
    </row>
    <row r="2" spans="1:12" s="3" customFormat="1" ht="36.75" customHeight="1" thickBot="1">
      <c r="A2" s="23"/>
      <c r="B2" s="156" t="s">
        <v>14</v>
      </c>
      <c r="C2" s="157"/>
      <c r="D2" s="102" t="s">
        <v>38</v>
      </c>
      <c r="E2" s="102"/>
      <c r="F2" s="158" t="s">
        <v>39</v>
      </c>
      <c r="G2" s="159"/>
      <c r="H2" s="160"/>
      <c r="I2" s="161"/>
      <c r="J2" s="23"/>
      <c r="K2" s="23"/>
      <c r="L2" s="23"/>
    </row>
    <row r="3" spans="1:12" s="3" customFormat="1" ht="18" customHeight="1" thickBot="1">
      <c r="A3" s="2"/>
      <c r="B3" s="24" t="s">
        <v>10</v>
      </c>
      <c r="C3" s="25"/>
      <c r="D3" s="102" t="s">
        <v>12</v>
      </c>
      <c r="E3" s="102"/>
      <c r="F3" s="158" t="s">
        <v>36</v>
      </c>
      <c r="G3" s="159"/>
      <c r="H3" s="78">
        <v>160</v>
      </c>
      <c r="I3" s="77" t="s">
        <v>23</v>
      </c>
      <c r="J3" s="2"/>
      <c r="K3" s="2"/>
      <c r="L3" s="2"/>
    </row>
    <row r="4" spans="1:12" s="3" customFormat="1" ht="18" customHeight="1" thickBot="1">
      <c r="A4" s="2"/>
      <c r="B4" s="24" t="s">
        <v>11</v>
      </c>
      <c r="C4" s="25"/>
      <c r="D4" s="103" t="s">
        <v>13</v>
      </c>
      <c r="E4" s="103"/>
      <c r="F4" s="106" t="s">
        <v>12</v>
      </c>
      <c r="G4" s="106"/>
      <c r="J4" s="2"/>
      <c r="K4" s="2"/>
      <c r="L4" s="2"/>
    </row>
    <row r="5" spans="1:25" s="3" customFormat="1" ht="24" customHeight="1" thickBot="1">
      <c r="A5" s="22"/>
      <c r="B5" s="167" t="s">
        <v>9</v>
      </c>
      <c r="C5" s="168"/>
      <c r="D5" s="109">
        <v>0.625</v>
      </c>
      <c r="E5" s="110"/>
      <c r="F5" s="111">
        <v>0.7083333333333334</v>
      </c>
      <c r="G5" s="112"/>
      <c r="H5" s="22"/>
      <c r="I5" s="2"/>
      <c r="J5" s="2"/>
      <c r="K5" s="2"/>
      <c r="L5" s="2"/>
      <c r="X5" s="162">
        <f>(F5-D5)*1440</f>
        <v>120.00000000000006</v>
      </c>
      <c r="Y5" s="163"/>
    </row>
    <row r="6" spans="1:24" s="3" customFormat="1" ht="18.75" thickBot="1">
      <c r="A6" s="4"/>
      <c r="B6" s="164" t="s">
        <v>19</v>
      </c>
      <c r="C6" s="126"/>
      <c r="D6" s="115">
        <v>30</v>
      </c>
      <c r="E6" s="116"/>
      <c r="F6" s="165">
        <v>40</v>
      </c>
      <c r="G6" s="166"/>
      <c r="H6" s="4"/>
      <c r="I6" s="2"/>
      <c r="J6" s="2"/>
      <c r="K6" s="2"/>
      <c r="L6" s="2"/>
      <c r="X6" s="26">
        <f>X5/60</f>
        <v>2.000000000000001</v>
      </c>
    </row>
    <row r="7" spans="1:12" s="3" customFormat="1" ht="18">
      <c r="A7" s="4"/>
      <c r="B7" s="171" t="s">
        <v>6</v>
      </c>
      <c r="C7" s="172"/>
      <c r="D7" s="173">
        <f>b3</f>
        <v>60.00000000000003</v>
      </c>
      <c r="E7" s="174"/>
      <c r="F7" s="162">
        <f>b4</f>
        <v>160</v>
      </c>
      <c r="G7" s="163"/>
      <c r="H7" s="4"/>
      <c r="I7" s="2"/>
      <c r="J7" s="2"/>
      <c r="K7" s="2"/>
      <c r="L7" s="2"/>
    </row>
    <row r="8" spans="1:11" s="7" customFormat="1" ht="9" customHeight="1">
      <c r="A8" s="5"/>
      <c r="G8" s="6"/>
      <c r="I8" s="6"/>
      <c r="J8" s="6"/>
      <c r="K8" s="6"/>
    </row>
    <row r="9" s="8" customFormat="1" ht="4.5" customHeight="1" hidden="1"/>
    <row r="10" s="8" customFormat="1" ht="4.5" customHeight="1" hidden="1"/>
    <row r="11" spans="1:25" s="8" customFormat="1" ht="19.5" customHeight="1">
      <c r="A11" s="87"/>
      <c r="B11" s="170" t="s">
        <v>30</v>
      </c>
      <c r="C11" s="170"/>
      <c r="D11" s="170"/>
      <c r="E11" s="81" t="s">
        <v>17</v>
      </c>
      <c r="F11" s="82">
        <f>IF(D5&gt;F5,D5,F5)</f>
        <v>0.7083333333333334</v>
      </c>
      <c r="G11" s="83" t="s">
        <v>18</v>
      </c>
      <c r="H11" s="84"/>
      <c r="I11" s="85"/>
      <c r="X11" s="86">
        <f>(ABS(F11-D5)*1440/60)*D6</f>
        <v>60.00000000000003</v>
      </c>
      <c r="Y11" s="29"/>
    </row>
    <row r="12" spans="1:9" s="8" customFormat="1" ht="15.75">
      <c r="A12" s="176" t="s">
        <v>20</v>
      </c>
      <c r="B12" s="154"/>
      <c r="C12" s="154"/>
      <c r="D12" s="153">
        <f>D6</f>
        <v>30</v>
      </c>
      <c r="E12" s="153"/>
      <c r="F12" s="154" t="s">
        <v>21</v>
      </c>
      <c r="G12" s="154"/>
      <c r="H12" s="79">
        <f>D7</f>
        <v>60.00000000000003</v>
      </c>
      <c r="I12" s="80" t="s">
        <v>23</v>
      </c>
    </row>
    <row r="13" spans="1:9" s="8" customFormat="1" ht="18" customHeight="1">
      <c r="A13" s="177" t="s">
        <v>22</v>
      </c>
      <c r="B13" s="175"/>
      <c r="C13" s="175"/>
      <c r="D13" s="155">
        <f>F6</f>
        <v>40</v>
      </c>
      <c r="E13" s="155"/>
      <c r="F13" s="175" t="s">
        <v>21</v>
      </c>
      <c r="G13" s="175"/>
      <c r="H13" s="76">
        <f>F7</f>
        <v>160</v>
      </c>
      <c r="I13" s="38" t="s">
        <v>23</v>
      </c>
    </row>
    <row r="14" spans="2:25" s="8" customFormat="1" ht="18.75">
      <c r="B14" s="88" t="s">
        <v>24</v>
      </c>
      <c r="C14" s="89"/>
      <c r="D14" s="90" t="s">
        <v>16</v>
      </c>
      <c r="E14" s="91">
        <f>D12</f>
        <v>30</v>
      </c>
      <c r="F14" s="92">
        <f>IF(D7=0," ",D7)</f>
        <v>60.00000000000003</v>
      </c>
      <c r="X14" s="31">
        <f>H3-((ABS(F11-F5))*1440/60)*F6</f>
        <v>160</v>
      </c>
      <c r="Y14" s="27"/>
    </row>
    <row r="15" spans="2:6" s="8" customFormat="1" ht="18.75">
      <c r="B15" s="93" t="s">
        <v>25</v>
      </c>
      <c r="C15" s="94"/>
      <c r="D15" s="95" t="s">
        <v>16</v>
      </c>
      <c r="E15" s="96">
        <f>IF(F3="A",F6,-F6)</f>
        <v>-40</v>
      </c>
      <c r="F15" s="97">
        <f>IF(F7=0," ",F7)</f>
        <v>160</v>
      </c>
    </row>
    <row r="16" spans="2:5" s="8" customFormat="1" ht="3.75" customHeight="1">
      <c r="B16" s="9" t="s">
        <v>2</v>
      </c>
      <c r="C16" s="9" t="s">
        <v>3</v>
      </c>
      <c r="D16" s="9" t="s">
        <v>4</v>
      </c>
      <c r="E16" s="10"/>
    </row>
    <row r="17" s="8" customFormat="1" ht="1.5" customHeight="1"/>
    <row r="18" spans="2:5" s="8" customFormat="1" ht="12.75" hidden="1">
      <c r="B18" s="9"/>
      <c r="C18" s="9"/>
      <c r="D18" s="9"/>
      <c r="E18" s="10"/>
    </row>
    <row r="19" spans="1:8" s="8" customFormat="1" ht="48" customHeight="1">
      <c r="A19" s="169" t="s">
        <v>37</v>
      </c>
      <c r="B19" s="169"/>
      <c r="C19" s="169"/>
      <c r="D19" s="169"/>
      <c r="E19" s="169"/>
      <c r="F19" s="30">
        <f>(b4-b3)/(a3-a4)</f>
        <v>1.4285714285714282</v>
      </c>
      <c r="G19" s="152">
        <f>a3*F19+b3</f>
        <v>102.85714285714288</v>
      </c>
      <c r="H19" s="152"/>
    </row>
    <row r="20" spans="2:5" s="8" customFormat="1" ht="12.75">
      <c r="B20" s="13"/>
      <c r="C20" s="13"/>
      <c r="D20" s="13"/>
      <c r="E20" s="14"/>
    </row>
    <row r="21" s="8" customFormat="1" ht="12.75" customHeight="1" thickBot="1">
      <c r="E21" s="14"/>
    </row>
    <row r="22" spans="2:14" s="8" customFormat="1" ht="12.75">
      <c r="B22" s="138" t="s">
        <v>31</v>
      </c>
      <c r="C22" s="139"/>
      <c r="D22" s="139"/>
      <c r="E22" s="139"/>
      <c r="F22" s="139"/>
      <c r="G22" s="139"/>
      <c r="H22" s="139"/>
      <c r="I22" s="139"/>
      <c r="J22" s="139"/>
      <c r="K22" s="139"/>
      <c r="L22" s="139"/>
      <c r="M22" s="139"/>
      <c r="N22" s="140"/>
    </row>
    <row r="23" spans="2:14" s="8" customFormat="1" ht="13.5" thickBot="1">
      <c r="B23" s="141"/>
      <c r="C23" s="142"/>
      <c r="D23" s="142"/>
      <c r="E23" s="142"/>
      <c r="F23" s="142"/>
      <c r="G23" s="142"/>
      <c r="H23" s="142"/>
      <c r="I23" s="142"/>
      <c r="J23" s="142"/>
      <c r="K23" s="142"/>
      <c r="L23" s="142"/>
      <c r="M23" s="142"/>
      <c r="N23" s="143"/>
    </row>
    <row r="24" spans="2:5" s="8" customFormat="1" ht="12.75">
      <c r="B24" s="16"/>
      <c r="C24" s="16"/>
      <c r="D24" s="16"/>
      <c r="E24" s="16"/>
    </row>
    <row r="25" spans="2:5" s="8" customFormat="1" ht="44.25" customHeight="1">
      <c r="B25" s="17"/>
      <c r="C25" s="17"/>
      <c r="D25" s="17"/>
      <c r="E25" s="18"/>
    </row>
    <row r="26" spans="2:5" s="8" customFormat="1" ht="12.75">
      <c r="B26" s="19"/>
      <c r="C26" s="20"/>
      <c r="D26" s="21">
        <f>IF(C26="","",a1*C26+b1)</f>
      </c>
      <c r="E26" s="16"/>
    </row>
    <row r="27" spans="2:5" s="8" customFormat="1" ht="12.75">
      <c r="B27" s="16"/>
      <c r="C27" s="16"/>
      <c r="D27" s="16"/>
      <c r="E27" s="16"/>
    </row>
    <row r="28" spans="2:5" s="8" customFormat="1" ht="12.75">
      <c r="B28" s="16"/>
      <c r="C28" s="16"/>
      <c r="D28" s="16"/>
      <c r="E28" s="16"/>
    </row>
    <row r="29" spans="2:5" s="8" customFormat="1" ht="12.75">
      <c r="B29" s="16"/>
      <c r="C29" s="16"/>
      <c r="D29" s="16"/>
      <c r="E29" s="16"/>
    </row>
    <row r="30" spans="2:5" s="8" customFormat="1" ht="12.75">
      <c r="B30" s="16"/>
      <c r="C30" s="16"/>
      <c r="D30" s="16"/>
      <c r="E30" s="16"/>
    </row>
    <row r="31" s="8" customFormat="1" ht="12.75"/>
    <row r="32" s="8" customFormat="1" ht="12.75"/>
    <row r="33" s="8" customFormat="1" ht="12.75"/>
    <row r="34" s="8" customFormat="1" ht="12.75"/>
    <row r="35" s="8" customFormat="1" ht="12.75"/>
    <row r="36" spans="2:12" s="8" customFormat="1" ht="12.75">
      <c r="B36" s="15" t="s">
        <v>0</v>
      </c>
      <c r="C36" s="15" t="s">
        <v>1</v>
      </c>
      <c r="D36" s="15" t="s">
        <v>1</v>
      </c>
      <c r="L36" s="32">
        <f>E14</f>
        <v>30</v>
      </c>
    </row>
    <row r="37" spans="2:12" s="8" customFormat="1" ht="12.75">
      <c r="B37" s="15">
        <v>0</v>
      </c>
      <c r="C37" s="15">
        <f>a3*B37+b3</f>
        <v>60.00000000000003</v>
      </c>
      <c r="D37" s="15">
        <f>a4*B37+b4</f>
        <v>160</v>
      </c>
      <c r="L37" s="33">
        <f>E15</f>
        <v>-40</v>
      </c>
    </row>
    <row r="38" spans="2:4" s="8" customFormat="1" ht="12.75">
      <c r="B38" s="15">
        <v>10</v>
      </c>
      <c r="C38" s="15">
        <f>a3*B38+b3</f>
        <v>360</v>
      </c>
      <c r="D38" s="15">
        <f>a4*B38+b4</f>
        <v>-240</v>
      </c>
    </row>
    <row r="39" s="8" customFormat="1" ht="12.75"/>
    <row r="40" s="8" customFormat="1" ht="12.75"/>
    <row r="41" s="8" customFormat="1" ht="12.75"/>
    <row r="42" s="8" customFormat="1" ht="12.75"/>
    <row r="43" s="8" customFormat="1" ht="12.75"/>
    <row r="44" s="8" customFormat="1" ht="12.75"/>
    <row r="45" s="8" customFormat="1" ht="12.75"/>
    <row r="46" s="8" customFormat="1" ht="12.75"/>
    <row r="47" s="8" customFormat="1" ht="12.75"/>
    <row r="48" s="8" customFormat="1" ht="12.75"/>
    <row r="49" s="8" customFormat="1" ht="12.75"/>
    <row r="50" s="8" customFormat="1" ht="12.75"/>
    <row r="51" s="8" customFormat="1" ht="12.75"/>
    <row r="52" s="8" customFormat="1" ht="12.75"/>
    <row r="1240" ht="12.75">
      <c r="J1240" s="8">
        <f>a3*H19+b3</f>
        <v>60.00000000000003</v>
      </c>
    </row>
  </sheetData>
  <sheetProtection password="CC66" sheet="1"/>
  <mergeCells count="27">
    <mergeCell ref="B22:N23"/>
    <mergeCell ref="A19:E19"/>
    <mergeCell ref="B11:D11"/>
    <mergeCell ref="B7:C7"/>
    <mergeCell ref="D7:E7"/>
    <mergeCell ref="F7:G7"/>
    <mergeCell ref="F13:G13"/>
    <mergeCell ref="A12:C12"/>
    <mergeCell ref="A13:C13"/>
    <mergeCell ref="X5:Y5"/>
    <mergeCell ref="B6:C6"/>
    <mergeCell ref="D6:E6"/>
    <mergeCell ref="F6:G6"/>
    <mergeCell ref="B5:C5"/>
    <mergeCell ref="D5:E5"/>
    <mergeCell ref="F5:G5"/>
    <mergeCell ref="B2:C2"/>
    <mergeCell ref="D2:E2"/>
    <mergeCell ref="D3:E3"/>
    <mergeCell ref="F2:I2"/>
    <mergeCell ref="F3:G3"/>
    <mergeCell ref="D4:E4"/>
    <mergeCell ref="F4:G4"/>
    <mergeCell ref="G19:H19"/>
    <mergeCell ref="D12:E12"/>
    <mergeCell ref="F12:G12"/>
    <mergeCell ref="D13:E13"/>
  </mergeCells>
  <printOptions/>
  <pageMargins left="0.75" right="0.75" top="1" bottom="1" header="0.4921259845" footer="0.4921259845"/>
  <pageSetup orientation="portrait" paperSize="9" r:id="rId2"/>
  <drawing r:id="rId1"/>
</worksheet>
</file>

<file path=xl/worksheets/sheet4.xml><?xml version="1.0" encoding="utf-8"?>
<worksheet xmlns="http://schemas.openxmlformats.org/spreadsheetml/2006/main" xmlns:r="http://schemas.openxmlformats.org/officeDocument/2006/relationships">
  <sheetPr codeName="Feuil4"/>
  <dimension ref="B1:I18"/>
  <sheetViews>
    <sheetView workbookViewId="0" topLeftCell="A2">
      <selection activeCell="A6" sqref="A6"/>
    </sheetView>
  </sheetViews>
  <sheetFormatPr defaultColWidth="12" defaultRowHeight="12.75"/>
  <cols>
    <col min="1" max="1" width="12" style="69" customWidth="1"/>
    <col min="2" max="2" width="94.5" style="69" customWidth="1"/>
    <col min="3" max="16384" width="12" style="69" customWidth="1"/>
  </cols>
  <sheetData>
    <row r="1" ht="62.25" customHeight="1">
      <c r="B1" s="72" t="s">
        <v>32</v>
      </c>
    </row>
    <row r="2" spans="2:9" ht="122.25" customHeight="1">
      <c r="B2" s="73" t="s">
        <v>34</v>
      </c>
      <c r="C2" s="70"/>
      <c r="D2" s="70"/>
      <c r="E2" s="70"/>
      <c r="F2" s="70"/>
      <c r="G2" s="70"/>
      <c r="H2" s="70"/>
      <c r="I2" s="70"/>
    </row>
    <row r="3" spans="2:9" ht="77.25" customHeight="1">
      <c r="B3" s="74" t="s">
        <v>33</v>
      </c>
      <c r="C3" s="70"/>
      <c r="D3" s="70"/>
      <c r="E3" s="70"/>
      <c r="F3" s="70"/>
      <c r="G3" s="70"/>
      <c r="H3" s="70"/>
      <c r="I3" s="70"/>
    </row>
    <row r="4" spans="2:9" ht="64.5" customHeight="1">
      <c r="B4" s="75" t="s">
        <v>35</v>
      </c>
      <c r="C4" s="70"/>
      <c r="D4" s="70"/>
      <c r="E4" s="70"/>
      <c r="F4" s="70"/>
      <c r="G4" s="70"/>
      <c r="H4" s="70"/>
      <c r="I4" s="70"/>
    </row>
    <row r="5" spans="2:9" ht="15">
      <c r="B5" s="71"/>
      <c r="C5" s="70"/>
      <c r="D5" s="70"/>
      <c r="E5" s="70"/>
      <c r="F5" s="70"/>
      <c r="G5" s="70"/>
      <c r="H5" s="70"/>
      <c r="I5" s="70"/>
    </row>
    <row r="6" spans="2:9" ht="15">
      <c r="B6" s="71"/>
      <c r="C6" s="70"/>
      <c r="D6" s="70"/>
      <c r="E6" s="70"/>
      <c r="F6" s="70"/>
      <c r="G6" s="70"/>
      <c r="H6" s="70"/>
      <c r="I6" s="70"/>
    </row>
    <row r="7" spans="2:9" ht="44.25" customHeight="1">
      <c r="B7" s="70"/>
      <c r="C7" s="70"/>
      <c r="D7" s="70"/>
      <c r="E7" s="70"/>
      <c r="F7" s="70"/>
      <c r="G7" s="70"/>
      <c r="H7" s="70"/>
      <c r="I7" s="70"/>
    </row>
    <row r="8" spans="2:9" ht="15">
      <c r="B8" s="70"/>
      <c r="C8" s="70"/>
      <c r="D8" s="70"/>
      <c r="E8" s="70"/>
      <c r="F8" s="70"/>
      <c r="G8" s="70"/>
      <c r="H8" s="70"/>
      <c r="I8" s="70"/>
    </row>
    <row r="9" spans="2:9" ht="15">
      <c r="B9" s="70"/>
      <c r="C9" s="70"/>
      <c r="D9" s="70"/>
      <c r="E9" s="70"/>
      <c r="F9" s="70"/>
      <c r="G9" s="70"/>
      <c r="H9" s="70"/>
      <c r="I9" s="70"/>
    </row>
    <row r="10" spans="2:9" ht="15">
      <c r="B10" s="70"/>
      <c r="C10" s="70"/>
      <c r="D10" s="70"/>
      <c r="E10" s="70"/>
      <c r="F10" s="70"/>
      <c r="G10" s="70"/>
      <c r="H10" s="70"/>
      <c r="I10" s="70"/>
    </row>
    <row r="11" spans="2:9" ht="15">
      <c r="B11" s="70"/>
      <c r="C11" s="70"/>
      <c r="D11" s="70"/>
      <c r="E11" s="70"/>
      <c r="F11" s="70"/>
      <c r="G11" s="70"/>
      <c r="H11" s="70"/>
      <c r="I11" s="70"/>
    </row>
    <row r="12" spans="2:9" ht="15">
      <c r="B12" s="70"/>
      <c r="C12" s="70"/>
      <c r="D12" s="70"/>
      <c r="E12" s="70"/>
      <c r="F12" s="70"/>
      <c r="G12" s="70"/>
      <c r="H12" s="70"/>
      <c r="I12" s="70"/>
    </row>
    <row r="13" spans="2:9" ht="15">
      <c r="B13" s="70"/>
      <c r="C13" s="70"/>
      <c r="D13" s="70"/>
      <c r="E13" s="70"/>
      <c r="F13" s="70"/>
      <c r="G13" s="70"/>
      <c r="H13" s="70"/>
      <c r="I13" s="70"/>
    </row>
    <row r="14" spans="2:9" ht="15">
      <c r="B14" s="70"/>
      <c r="C14" s="70"/>
      <c r="D14" s="70"/>
      <c r="E14" s="70"/>
      <c r="F14" s="70"/>
      <c r="G14" s="70"/>
      <c r="H14" s="70"/>
      <c r="I14" s="70"/>
    </row>
    <row r="15" spans="2:9" ht="15">
      <c r="B15" s="70"/>
      <c r="C15" s="70"/>
      <c r="D15" s="70"/>
      <c r="E15" s="70"/>
      <c r="F15" s="70"/>
      <c r="G15" s="70"/>
      <c r="H15" s="70"/>
      <c r="I15" s="70"/>
    </row>
    <row r="16" spans="2:9" ht="15">
      <c r="B16" s="70"/>
      <c r="C16" s="70"/>
      <c r="D16" s="70"/>
      <c r="E16" s="70"/>
      <c r="F16" s="70"/>
      <c r="G16" s="70"/>
      <c r="H16" s="70"/>
      <c r="I16" s="70"/>
    </row>
    <row r="17" spans="2:9" ht="15">
      <c r="B17" s="70"/>
      <c r="C17" s="70"/>
      <c r="D17" s="70"/>
      <c r="E17" s="70"/>
      <c r="F17" s="70"/>
      <c r="G17" s="70"/>
      <c r="H17" s="70"/>
      <c r="I17" s="70"/>
    </row>
    <row r="18" spans="2:9" ht="15">
      <c r="B18" s="70"/>
      <c r="C18" s="70"/>
      <c r="D18" s="70"/>
      <c r="E18" s="70"/>
      <c r="F18" s="70"/>
      <c r="G18" s="70"/>
      <c r="H18" s="70"/>
      <c r="I18" s="70"/>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Mentrard</dc:creator>
  <cp:keywords/>
  <dc:description/>
  <cp:lastModifiedBy>MENTRARD</cp:lastModifiedBy>
  <cp:lastPrinted>2000-11-11T02:11:26Z</cp:lastPrinted>
  <dcterms:created xsi:type="dcterms:W3CDTF">1998-01-07T07:51:56Z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