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5820" yWindow="65521" windowWidth="3735" windowHeight="5580" tabRatio="601" firstSheet="0" activeTab="0"/>
  </bookViews>
  <sheets>
    <sheet name="Menu" sheetId="1" r:id="rId1"/>
    <sheet name="Pourcent" sheetId="2" r:id="rId2"/>
    <sheet name="Diagram" sheetId="3" state="hidden" r:id="rId3"/>
    <sheet name="Calcul" sheetId="4" state="hidden" r:id="rId4"/>
    <sheet name="Résultats" sheetId="5" state="hidden" r:id="rId5"/>
    <sheet name="Dialog1" sheetId="6" r:id="rId6"/>
    <sheet name="Aide élève" sheetId="7" r:id="rId7"/>
    <sheet name="exercices" sheetId="8" r:id="rId8"/>
  </sheets>
  <definedNames>
    <definedName name="a">'Pourcent'!$B$26</definedName>
    <definedName name="Classes">#REF!</definedName>
    <definedName name="Effectifs">#REF!</definedName>
    <definedName name="mi">'Calcul'!$A$3</definedName>
    <definedName name="mode">#REF!</definedName>
    <definedName name="Moy">'Calcul'!$F$2</definedName>
    <definedName name="N">'Calcul'!$E$2</definedName>
    <definedName name="nd">#REF!</definedName>
    <definedName name="pr">'Calcul'!$C$6</definedName>
    <definedName name="prem">'Calcul'!$C$3</definedName>
    <definedName name="_xlnm.Print_Area" localSheetId="1">'Pourcent'!$B$7:$G$34</definedName>
    <definedName name="_xlnm.Print_Area" localSheetId="4">'Résultats'!$B$4:$L$18</definedName>
  </definedNames>
  <calcPr fullCalcOnLoad="1"/>
</workbook>
</file>

<file path=xl/sharedStrings.xml><?xml version="1.0" encoding="utf-8"?>
<sst xmlns="http://schemas.openxmlformats.org/spreadsheetml/2006/main" count="96" uniqueCount="73">
  <si>
    <t>Classes</t>
  </si>
  <si>
    <t>Effectifs</t>
  </si>
  <si>
    <t>Nbre classes</t>
  </si>
  <si>
    <t>Effectif total</t>
  </si>
  <si>
    <t>somme xi*ni</t>
  </si>
  <si>
    <t>som ni*xi*xi</t>
  </si>
  <si>
    <t>xi_max</t>
  </si>
  <si>
    <t>maxi graphique</t>
  </si>
  <si>
    <t>i</t>
  </si>
  <si>
    <t>Première valeur</t>
  </si>
  <si>
    <t>borned</t>
  </si>
  <si>
    <t>borneg</t>
  </si>
  <si>
    <t>ni</t>
  </si>
  <si>
    <t>fi</t>
  </si>
  <si>
    <t>F(x)</t>
  </si>
  <si>
    <t>xi_centre</t>
  </si>
  <si>
    <t>xi*ni</t>
  </si>
  <si>
    <t>ni*xi*xi</t>
  </si>
  <si>
    <t>flag_bdroites</t>
  </si>
  <si>
    <t>Flag_effectif</t>
  </si>
  <si>
    <t>contrôle</t>
  </si>
  <si>
    <t>test_cohérence</t>
  </si>
  <si>
    <t>flag_croiss</t>
  </si>
  <si>
    <t>test_croiss</t>
  </si>
  <si>
    <t>flag_bornes</t>
  </si>
  <si>
    <t>test_borne</t>
  </si>
  <si>
    <t>graphique de F</t>
  </si>
  <si>
    <t>Fréquences</t>
  </si>
  <si>
    <t>Fréquences cumulées</t>
  </si>
  <si>
    <t>Paramètres de dispersion et d'analyse</t>
  </si>
  <si>
    <t>Moyenne =</t>
  </si>
  <si>
    <t>Variance =</t>
  </si>
  <si>
    <t xml:space="preserve">Ecart–type = </t>
  </si>
  <si>
    <t xml:space="preserve">Médiane = </t>
  </si>
  <si>
    <t xml:space="preserve">Q1 = </t>
  </si>
  <si>
    <t xml:space="preserve">Q3 = </t>
  </si>
  <si>
    <t>Effectif total =</t>
  </si>
  <si>
    <t xml:space="preserve">Nombre de classes = </t>
  </si>
  <si>
    <t>Effectifs cumulés</t>
  </si>
  <si>
    <t>ni*(xi-x)²</t>
  </si>
  <si>
    <t>Moyenne</t>
  </si>
  <si>
    <t>Utilisez les onglets du classeur pour vous déplacer dans les différentes feuilles</t>
  </si>
  <si>
    <t>Daniel  Mentrard</t>
  </si>
  <si>
    <t>Diagramme  à secteurs des effectifs</t>
  </si>
  <si>
    <t>TRANCHES</t>
  </si>
  <si>
    <t>Valeurs de la tranche</t>
  </si>
  <si>
    <t>val</t>
  </si>
  <si>
    <t>Pourcentages</t>
  </si>
  <si>
    <t>Opérations</t>
  </si>
  <si>
    <t>Résultats</t>
  </si>
  <si>
    <t>POURCENTAGES PAR TRANCHES</t>
  </si>
  <si>
    <t xml:space="preserve">AIDE                                                               Pour modifier vos données, appuyez sur le bouton "Entrée des tranches et des pourcentages.                                                           </t>
  </si>
  <si>
    <t>Daniel MENTRARD</t>
  </si>
  <si>
    <r>
      <t>F(m–2*</t>
    </r>
    <r>
      <rPr>
        <sz val="10"/>
        <color indexed="9"/>
        <rFont val="Symbol"/>
        <family val="1"/>
      </rPr>
      <t>s</t>
    </r>
    <r>
      <rPr>
        <sz val="10"/>
        <color indexed="9"/>
        <rFont val="Arial"/>
        <family val="0"/>
      </rPr>
      <t xml:space="preserve">) = </t>
    </r>
  </si>
  <si>
    <r>
      <t>F(m–3*</t>
    </r>
    <r>
      <rPr>
        <sz val="10"/>
        <color indexed="9"/>
        <rFont val="Symbol"/>
        <family val="1"/>
      </rPr>
      <t>s</t>
    </r>
    <r>
      <rPr>
        <sz val="10"/>
        <color indexed="9"/>
        <rFont val="Arial"/>
        <family val="0"/>
      </rPr>
      <t xml:space="preserve">) = </t>
    </r>
  </si>
  <si>
    <r>
      <t>F(m+2*</t>
    </r>
    <r>
      <rPr>
        <sz val="10"/>
        <color indexed="9"/>
        <rFont val="Symbol"/>
        <family val="1"/>
      </rPr>
      <t>s</t>
    </r>
    <r>
      <rPr>
        <sz val="10"/>
        <color indexed="9"/>
        <rFont val="Arial"/>
        <family val="0"/>
      </rPr>
      <t xml:space="preserve">) = </t>
    </r>
  </si>
  <si>
    <r>
      <t>F(m+3*</t>
    </r>
    <r>
      <rPr>
        <sz val="10"/>
        <color indexed="9"/>
        <rFont val="Symbol"/>
        <family val="1"/>
      </rPr>
      <t>s</t>
    </r>
    <r>
      <rPr>
        <sz val="10"/>
        <color indexed="9"/>
        <rFont val="Arial"/>
        <family val="0"/>
      </rPr>
      <t xml:space="preserve">) = </t>
    </r>
  </si>
  <si>
    <r>
      <t>m–2*</t>
    </r>
    <r>
      <rPr>
        <sz val="10"/>
        <color indexed="9"/>
        <rFont val="Symbol"/>
        <family val="1"/>
      </rPr>
      <t>s</t>
    </r>
    <r>
      <rPr>
        <sz val="10"/>
        <color indexed="9"/>
        <rFont val="Arial"/>
        <family val="0"/>
      </rPr>
      <t xml:space="preserve"> = </t>
    </r>
  </si>
  <si>
    <r>
      <t>m–3*</t>
    </r>
    <r>
      <rPr>
        <sz val="10"/>
        <color indexed="9"/>
        <rFont val="Symbol"/>
        <family val="1"/>
      </rPr>
      <t>s</t>
    </r>
    <r>
      <rPr>
        <sz val="10"/>
        <color indexed="9"/>
        <rFont val="Arial"/>
        <family val="0"/>
      </rPr>
      <t xml:space="preserve"> = </t>
    </r>
  </si>
  <si>
    <r>
      <t>m+2*</t>
    </r>
    <r>
      <rPr>
        <sz val="10"/>
        <color indexed="9"/>
        <rFont val="Symbol"/>
        <family val="1"/>
      </rPr>
      <t>s</t>
    </r>
    <r>
      <rPr>
        <sz val="10"/>
        <color indexed="9"/>
        <rFont val="Arial"/>
        <family val="0"/>
      </rPr>
      <t xml:space="preserve"> = </t>
    </r>
  </si>
  <si>
    <r>
      <t>m+3*</t>
    </r>
    <r>
      <rPr>
        <sz val="10"/>
        <color indexed="9"/>
        <rFont val="Symbol"/>
        <family val="1"/>
      </rPr>
      <t>s</t>
    </r>
    <r>
      <rPr>
        <sz val="10"/>
        <color indexed="9"/>
        <rFont val="Arial"/>
        <family val="0"/>
      </rPr>
      <t xml:space="preserve"> = </t>
    </r>
  </si>
  <si>
    <t xml:space="preserve">F(m–s) = </t>
  </si>
  <si>
    <t xml:space="preserve">F(m+s) = </t>
  </si>
  <si>
    <t xml:space="preserve">m–s = </t>
  </si>
  <si>
    <t xml:space="preserve">m+s = </t>
  </si>
  <si>
    <t>Valeur de la tranche</t>
  </si>
  <si>
    <t>Activité n°</t>
  </si>
  <si>
    <t>Feuille donnée aux élèves à imprimer pour effectuer les exercices</t>
  </si>
  <si>
    <t>]0;3000]</t>
  </si>
  <si>
    <t>]3000;5000]</t>
  </si>
  <si>
    <t>]5000;6000]</t>
  </si>
  <si>
    <t>]6000;7800]</t>
  </si>
  <si>
    <t>]7800;8500]</t>
  </si>
</sst>
</file>

<file path=xl/styles.xml><?xml version="1.0" encoding="utf-8"?>
<styleSheet xmlns="http://schemas.openxmlformats.org/spreadsheetml/2006/main">
  <numFmts count="2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"/>
    <numFmt numFmtId="165" formatCode="0.0000"/>
    <numFmt numFmtId="166" formatCode="#,##0.00\ &quot;F&quot;"/>
    <numFmt numFmtId="167" formatCode="0.00;[Red]0.00"/>
    <numFmt numFmtId="168" formatCode="&quot;(&quot;\ General"/>
    <numFmt numFmtId="169" formatCode="General\ &quot;)&quot;"/>
    <numFmt numFmtId="170" formatCode="&quot; : &quot;General"/>
    <numFmt numFmtId="171" formatCode="&quot;[(&quot;\ General"/>
    <numFmt numFmtId="172" formatCode="&quot; : &quot;General&quot;]&quot;"/>
    <numFmt numFmtId="173" formatCode="&quot;+&quot;General"/>
    <numFmt numFmtId="174" formatCode="&quot; - &quot;General\ &quot;)&quot;"/>
    <numFmt numFmtId="175" formatCode="General\ &quot;x&quot;"/>
    <numFmt numFmtId="176" formatCode="General&quot;  %&quot;"/>
    <numFmt numFmtId="177" formatCode="&quot;x  &quot;General"/>
    <numFmt numFmtId="178" formatCode="&quot; x  &quot;General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6"/>
      <color indexed="13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6.25"/>
      <name val="Arial"/>
      <family val="0"/>
    </font>
    <font>
      <sz val="12"/>
      <name val="Arial"/>
      <family val="0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b/>
      <sz val="14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Symbol"/>
      <family val="1"/>
    </font>
    <font>
      <b/>
      <u val="single"/>
      <sz val="10"/>
      <name val="Arial"/>
      <family val="2"/>
    </font>
    <font>
      <sz val="14"/>
      <color indexed="8"/>
      <name val="Arial"/>
      <family val="0"/>
    </font>
    <font>
      <sz val="12"/>
      <color indexed="8"/>
      <name val="Times New Roman"/>
      <family val="0"/>
    </font>
    <font>
      <sz val="11"/>
      <color indexed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2" fillId="4" borderId="0" xfId="0" applyFont="1" applyFill="1" applyAlignment="1">
      <alignment horizontal="centerContinuous"/>
    </xf>
    <xf numFmtId="0" fontId="8" fillId="5" borderId="3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/>
    </xf>
    <xf numFmtId="2" fontId="0" fillId="0" borderId="0" xfId="0" applyNumberFormat="1" applyAlignment="1">
      <alignment/>
    </xf>
    <xf numFmtId="0" fontId="5" fillId="3" borderId="4" xfId="0" applyFont="1" applyFill="1" applyBorder="1" applyAlignment="1">
      <alignment horizontal="center" vertical="center" wrapText="1"/>
    </xf>
    <xf numFmtId="0" fontId="0" fillId="6" borderId="0" xfId="0" applyFill="1" applyAlignment="1">
      <alignment/>
    </xf>
    <xf numFmtId="0" fontId="15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5" fillId="7" borderId="0" xfId="0" applyFont="1" applyFill="1" applyBorder="1" applyAlignment="1">
      <alignment horizontal="center" vertical="center"/>
    </xf>
    <xf numFmtId="2" fontId="5" fillId="7" borderId="0" xfId="0" applyNumberFormat="1" applyFont="1" applyFill="1" applyBorder="1" applyAlignment="1">
      <alignment horizontal="center" vertical="center"/>
    </xf>
    <xf numFmtId="2" fontId="5" fillId="7" borderId="0" xfId="0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2" fontId="1" fillId="7" borderId="0" xfId="0" applyNumberFormat="1" applyFont="1" applyFill="1" applyBorder="1" applyAlignment="1">
      <alignment horizontal="center" vertical="center"/>
    </xf>
    <xf numFmtId="2" fontId="1" fillId="7" borderId="0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/>
    </xf>
    <xf numFmtId="2" fontId="0" fillId="7" borderId="0" xfId="0" applyNumberForma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18" fillId="7" borderId="0" xfId="0" applyFont="1" applyFill="1" applyAlignment="1">
      <alignment/>
    </xf>
    <xf numFmtId="0" fontId="18" fillId="7" borderId="0" xfId="0" applyFont="1" applyFill="1" applyBorder="1" applyAlignment="1">
      <alignment horizontal="center"/>
    </xf>
    <xf numFmtId="0" fontId="24" fillId="2" borderId="1" xfId="0" applyFont="1" applyFill="1" applyBorder="1" applyAlignment="1">
      <alignment/>
    </xf>
    <xf numFmtId="0" fontId="9" fillId="3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17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25" fillId="0" borderId="5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Continuous"/>
    </xf>
    <xf numFmtId="0" fontId="25" fillId="0" borderId="1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17" fillId="0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0" fontId="1" fillId="6" borderId="11" xfId="0" applyNumberFormat="1" applyFont="1" applyFill="1" applyBorder="1" applyAlignment="1">
      <alignment horizontal="center" vertical="center"/>
    </xf>
    <xf numFmtId="0" fontId="1" fillId="6" borderId="1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178" fontId="1" fillId="6" borderId="10" xfId="0" applyNumberFormat="1" applyFont="1" applyFill="1" applyBorder="1" applyAlignment="1">
      <alignment horizontal="left" vertical="center"/>
    </xf>
    <xf numFmtId="178" fontId="1" fillId="6" borderId="13" xfId="0" applyNumberFormat="1" applyFont="1" applyFill="1" applyBorder="1" applyAlignment="1">
      <alignment horizontal="left" vertical="center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1" fillId="6" borderId="1" xfId="0" applyNumberFormat="1" applyFont="1" applyFill="1" applyBorder="1" applyAlignment="1">
      <alignment horizontal="center" vertical="center"/>
    </xf>
    <xf numFmtId="176" fontId="1" fillId="6" borderId="11" xfId="0" applyNumberFormat="1" applyFont="1" applyFill="1" applyBorder="1" applyAlignment="1">
      <alignment horizontal="center" vertical="center"/>
    </xf>
    <xf numFmtId="0" fontId="1" fillId="6" borderId="10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0" fontId="5" fillId="8" borderId="0" xfId="0" applyFont="1" applyFill="1" applyBorder="1" applyAlignment="1">
      <alignment horizontal="center"/>
    </xf>
    <xf numFmtId="0" fontId="7" fillId="8" borderId="0" xfId="0" applyNumberFormat="1" applyFont="1" applyFill="1" applyBorder="1" applyAlignment="1">
      <alignment horizontal="center"/>
    </xf>
    <xf numFmtId="0" fontId="0" fillId="8" borderId="0" xfId="0" applyFill="1" applyAlignment="1">
      <alignment horizontal="left"/>
    </xf>
    <xf numFmtId="0" fontId="0" fillId="8" borderId="0" xfId="0" applyFill="1" applyAlignment="1">
      <alignment horizontal="center"/>
    </xf>
    <xf numFmtId="0" fontId="0" fillId="8" borderId="0" xfId="0" applyFill="1" applyBorder="1" applyAlignment="1">
      <alignment/>
    </xf>
    <xf numFmtId="0" fontId="0" fillId="8" borderId="14" xfId="0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center" vertical="center" wrapText="1"/>
    </xf>
    <xf numFmtId="2" fontId="1" fillId="8" borderId="0" xfId="0" applyNumberFormat="1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0" fontId="5" fillId="8" borderId="0" xfId="0" applyFont="1" applyFill="1" applyBorder="1" applyAlignment="1">
      <alignment horizontal="centerContinuous"/>
    </xf>
    <xf numFmtId="164" fontId="0" fillId="8" borderId="0" xfId="0" applyNumberForma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 vertical="center"/>
    </xf>
    <xf numFmtId="2" fontId="1" fillId="8" borderId="0" xfId="0" applyNumberFormat="1" applyFont="1" applyFill="1" applyBorder="1" applyAlignment="1">
      <alignment horizontal="center"/>
    </xf>
    <xf numFmtId="176" fontId="8" fillId="8" borderId="0" xfId="0" applyNumberFormat="1" applyFont="1" applyFill="1" applyBorder="1" applyAlignment="1">
      <alignment horizontal="center"/>
    </xf>
    <xf numFmtId="0" fontId="1" fillId="8" borderId="0" xfId="0" applyNumberFormat="1" applyFont="1" applyFill="1" applyBorder="1" applyAlignment="1">
      <alignment horizontal="center" vertical="center"/>
    </xf>
    <xf numFmtId="178" fontId="1" fillId="8" borderId="0" xfId="0" applyNumberFormat="1" applyFont="1" applyFill="1" applyBorder="1" applyAlignment="1">
      <alignment horizontal="left" vertical="center"/>
    </xf>
    <xf numFmtId="176" fontId="0" fillId="8" borderId="0" xfId="0" applyNumberFormat="1" applyFill="1" applyBorder="1" applyAlignment="1">
      <alignment horizontal="center"/>
    </xf>
    <xf numFmtId="0" fontId="1" fillId="8" borderId="0" xfId="0" applyNumberFormat="1" applyFont="1" applyFill="1" applyBorder="1" applyAlignment="1">
      <alignment horizontal="left" vertical="center"/>
    </xf>
    <xf numFmtId="2" fontId="1" fillId="8" borderId="0" xfId="0" applyNumberFormat="1" applyFont="1" applyFill="1" applyBorder="1" applyAlignment="1">
      <alignment horizontal="left"/>
    </xf>
    <xf numFmtId="2" fontId="0" fillId="8" borderId="0" xfId="0" applyNumberFormat="1" applyFill="1" applyBorder="1" applyAlignment="1">
      <alignment horizontal="center"/>
    </xf>
    <xf numFmtId="164" fontId="0" fillId="8" borderId="0" xfId="0" applyNumberFormat="1" applyFill="1" applyBorder="1" applyAlignment="1">
      <alignment horizontal="left"/>
    </xf>
    <xf numFmtId="176" fontId="1" fillId="8" borderId="0" xfId="0" applyNumberFormat="1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left" vertical="center"/>
    </xf>
    <xf numFmtId="176" fontId="0" fillId="8" borderId="0" xfId="0" applyNumberFormat="1" applyFill="1" applyBorder="1" applyAlignment="1">
      <alignment/>
    </xf>
    <xf numFmtId="0" fontId="0" fillId="8" borderId="0" xfId="0" applyFill="1" applyBorder="1" applyAlignment="1">
      <alignment horizontal="left"/>
    </xf>
    <xf numFmtId="2" fontId="1" fillId="8" borderId="0" xfId="0" applyNumberFormat="1" applyFont="1" applyFill="1" applyBorder="1" applyAlignment="1">
      <alignment horizontal="left" vertical="center"/>
    </xf>
    <xf numFmtId="171" fontId="8" fillId="9" borderId="1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26" fillId="7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/>
    </xf>
    <xf numFmtId="0" fontId="6" fillId="0" borderId="8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/>
    </xf>
    <xf numFmtId="0" fontId="18" fillId="0" borderId="15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27" fillId="0" borderId="8" xfId="0" applyFont="1" applyFill="1" applyBorder="1" applyAlignment="1">
      <alignment horizontal="centerContinuous"/>
    </xf>
    <xf numFmtId="0" fontId="27" fillId="0" borderId="1" xfId="0" applyFont="1" applyFill="1" applyBorder="1" applyAlignment="1">
      <alignment horizontal="centerContinuous"/>
    </xf>
    <xf numFmtId="164" fontId="18" fillId="0" borderId="8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Continuous"/>
    </xf>
    <xf numFmtId="0" fontId="27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13" fillId="10" borderId="18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left" vertical="top" wrapText="1"/>
    </xf>
    <xf numFmtId="0" fontId="6" fillId="8" borderId="0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0" fillId="10" borderId="12" xfId="0" applyFont="1" applyFill="1" applyBorder="1" applyAlignment="1">
      <alignment horizontal="left" vertical="center" wrapText="1"/>
    </xf>
    <xf numFmtId="0" fontId="0" fillId="10" borderId="19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0" fillId="10" borderId="20" xfId="0" applyFont="1" applyFill="1" applyBorder="1" applyAlignment="1">
      <alignment horizontal="left" vertical="center" wrapText="1"/>
    </xf>
    <xf numFmtId="0" fontId="0" fillId="10" borderId="14" xfId="0" applyFont="1" applyFill="1" applyBorder="1" applyAlignment="1">
      <alignment horizontal="left" vertical="center" wrapText="1"/>
    </xf>
    <xf numFmtId="0" fontId="0" fillId="10" borderId="21" xfId="0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1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7"/>
          <c:y val="0.10025"/>
          <c:w val="0.481"/>
          <c:h val="0.72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Pourcent!$D$8:$D$52</c:f>
              <c:numCache>
                <c:ptCount val="12"/>
                <c:pt idx="0">
                  <c:v>21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</c:v>
                </c:pt>
                <c:pt idx="5">
                  <c:v>20</c:v>
                </c:pt>
                <c:pt idx="6">
                  <c:v>45</c:v>
                </c:pt>
                <c:pt idx="7">
                  <c:v>50</c:v>
                </c:pt>
                <c:pt idx="8">
                  <c:v>25</c:v>
                </c:pt>
                <c:pt idx="9">
                  <c:v>50</c:v>
                </c:pt>
                <c:pt idx="10">
                  <c:v>10</c:v>
                </c:pt>
                <c:pt idx="11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3</xdr:row>
      <xdr:rowOff>47625</xdr:rowOff>
    </xdr:from>
    <xdr:to>
      <xdr:col>17</xdr:col>
      <xdr:colOff>57150</xdr:colOff>
      <xdr:row>11</xdr:row>
      <xdr:rowOff>9525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533400"/>
          <a:ext cx="5314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209550</xdr:colOff>
      <xdr:row>11</xdr:row>
      <xdr:rowOff>47625</xdr:rowOff>
    </xdr:from>
    <xdr:to>
      <xdr:col>17</xdr:col>
      <xdr:colOff>381000</xdr:colOff>
      <xdr:row>17</xdr:row>
      <xdr:rowOff>19050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1828800"/>
          <a:ext cx="35052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</xdr:row>
      <xdr:rowOff>142875</xdr:rowOff>
    </xdr:from>
    <xdr:to>
      <xdr:col>17</xdr:col>
      <xdr:colOff>600075</xdr:colOff>
      <xdr:row>4</xdr:row>
      <xdr:rowOff>133350</xdr:rowOff>
    </xdr:to>
    <xdr:sp>
      <xdr:nvSpPr>
        <xdr:cNvPr id="3" name="AutoShape 11"/>
        <xdr:cNvSpPr>
          <a:spLocks/>
        </xdr:cNvSpPr>
      </xdr:nvSpPr>
      <xdr:spPr>
        <a:xfrm>
          <a:off x="962025" y="304800"/>
          <a:ext cx="6038850" cy="476250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Normal3" dir="l"/>
          </a:scene3d>
          <a:sp3d extrusionH="74600" prstMaterial="legacyMatte">
            <a:extrusionClr>
              <a:srgbClr val="996666"/>
            </a:extrusionClr>
          </a:sp3d>
        </a:bodyPr>
        <a:p>
          <a:pPr algn="ctr"/>
          <a:r>
            <a:rPr sz="3600" kern="10" spc="72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latin typeface="Impact"/>
              <a:cs typeface="Impact"/>
            </a:rPr>
            <a:t>LES POURCENTAGES PAR TRANCHES</a:t>
          </a:r>
        </a:p>
      </xdr:txBody>
    </xdr:sp>
    <xdr:clientData/>
  </xdr:twoCellAnchor>
  <xdr:twoCellAnchor>
    <xdr:from>
      <xdr:col>0</xdr:col>
      <xdr:colOff>85725</xdr:colOff>
      <xdr:row>0</xdr:row>
      <xdr:rowOff>57150</xdr:rowOff>
    </xdr:from>
    <xdr:to>
      <xdr:col>4</xdr:col>
      <xdr:colOff>142875</xdr:colOff>
      <xdr:row>1</xdr:row>
      <xdr:rowOff>123825</xdr:rowOff>
    </xdr:to>
    <xdr:sp macro="[0]!plein_ecran">
      <xdr:nvSpPr>
        <xdr:cNvPr id="4" name="TextBox 12"/>
        <xdr:cNvSpPr txBox="1">
          <a:spLocks noChangeArrowheads="1"/>
        </xdr:cNvSpPr>
      </xdr:nvSpPr>
      <xdr:spPr>
        <a:xfrm>
          <a:off x="85725" y="57150"/>
          <a:ext cx="10477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Plein écran</a:t>
          </a:r>
        </a:p>
      </xdr:txBody>
    </xdr:sp>
    <xdr:clientData/>
  </xdr:twoCellAnchor>
  <xdr:twoCellAnchor>
    <xdr:from>
      <xdr:col>16</xdr:col>
      <xdr:colOff>152400</xdr:colOff>
      <xdr:row>17</xdr:row>
      <xdr:rowOff>114300</xdr:rowOff>
    </xdr:from>
    <xdr:to>
      <xdr:col>17</xdr:col>
      <xdr:colOff>438150</xdr:colOff>
      <xdr:row>19</xdr:row>
      <xdr:rowOff>57150</xdr:rowOff>
    </xdr:to>
    <xdr:sp macro="[0]!Sortir">
      <xdr:nvSpPr>
        <xdr:cNvPr id="5" name="TextBox 13"/>
        <xdr:cNvSpPr txBox="1">
          <a:spLocks noChangeArrowheads="1"/>
        </xdr:cNvSpPr>
      </xdr:nvSpPr>
      <xdr:spPr>
        <a:xfrm>
          <a:off x="5791200" y="3057525"/>
          <a:ext cx="1047750" cy="304800"/>
        </a:xfrm>
        <a:prstGeom prst="rect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Quitter</a:t>
          </a:r>
        </a:p>
      </xdr:txBody>
    </xdr:sp>
    <xdr:clientData/>
  </xdr:twoCellAnchor>
  <xdr:twoCellAnchor editAs="oneCell">
    <xdr:from>
      <xdr:col>2</xdr:col>
      <xdr:colOff>133350</xdr:colOff>
      <xdr:row>11</xdr:row>
      <xdr:rowOff>0</xdr:rowOff>
    </xdr:from>
    <xdr:to>
      <xdr:col>12</xdr:col>
      <xdr:colOff>142875</xdr:colOff>
      <xdr:row>19</xdr:row>
      <xdr:rowOff>142875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1781175"/>
          <a:ext cx="25812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180975</xdr:rowOff>
    </xdr:from>
    <xdr:to>
      <xdr:col>9</xdr:col>
      <xdr:colOff>647700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1685925" y="342900"/>
        <a:ext cx="58197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1</xdr:row>
      <xdr:rowOff>47625</xdr:rowOff>
    </xdr:from>
    <xdr:to>
      <xdr:col>1</xdr:col>
      <xdr:colOff>628650</xdr:colOff>
      <xdr:row>2</xdr:row>
      <xdr:rowOff>28575</xdr:rowOff>
    </xdr:to>
    <xdr:sp macro="[0]!ret">
      <xdr:nvSpPr>
        <xdr:cNvPr id="2" name="TextBox 2"/>
        <xdr:cNvSpPr txBox="1">
          <a:spLocks noChangeArrowheads="1"/>
        </xdr:cNvSpPr>
      </xdr:nvSpPr>
      <xdr:spPr>
        <a:xfrm>
          <a:off x="371475" y="209550"/>
          <a:ext cx="1019175" cy="180975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  <xdr:twoCellAnchor>
    <xdr:from>
      <xdr:col>0</xdr:col>
      <xdr:colOff>161925</xdr:colOff>
      <xdr:row>3</xdr:row>
      <xdr:rowOff>152400</xdr:rowOff>
    </xdr:from>
    <xdr:to>
      <xdr:col>2</xdr:col>
      <xdr:colOff>57150</xdr:colOff>
      <xdr:row>6</xdr:row>
      <xdr:rowOff>28575</xdr:rowOff>
    </xdr:to>
    <xdr:sp macro="[0]!diagr2">
      <xdr:nvSpPr>
        <xdr:cNvPr id="3" name="TextBox 3"/>
        <xdr:cNvSpPr txBox="1">
          <a:spLocks noChangeArrowheads="1"/>
        </xdr:cNvSpPr>
      </xdr:nvSpPr>
      <xdr:spPr>
        <a:xfrm>
          <a:off x="161925" y="676275"/>
          <a:ext cx="1419225" cy="361950"/>
        </a:xfrm>
        <a:prstGeom prst="rect">
          <a:avLst/>
        </a:prstGeom>
        <a:solidFill>
          <a:srgbClr val="C0C0C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Diagrammes à secteurs des effectifs</a:t>
          </a:r>
        </a:p>
      </xdr:txBody>
    </xdr:sp>
    <xdr:clientData/>
  </xdr:twoCellAnchor>
  <xdr:twoCellAnchor>
    <xdr:from>
      <xdr:col>0</xdr:col>
      <xdr:colOff>123825</xdr:colOff>
      <xdr:row>7</xdr:row>
      <xdr:rowOff>38100</xdr:rowOff>
    </xdr:from>
    <xdr:to>
      <xdr:col>2</xdr:col>
      <xdr:colOff>57150</xdr:colOff>
      <xdr:row>9</xdr:row>
      <xdr:rowOff>76200</xdr:rowOff>
    </xdr:to>
    <xdr:sp macro="[0]!diagr3">
      <xdr:nvSpPr>
        <xdr:cNvPr id="4" name="TextBox 4"/>
        <xdr:cNvSpPr txBox="1">
          <a:spLocks noChangeArrowheads="1"/>
        </xdr:cNvSpPr>
      </xdr:nvSpPr>
      <xdr:spPr>
        <a:xfrm>
          <a:off x="123825" y="1209675"/>
          <a:ext cx="1457325" cy="361950"/>
        </a:xfrm>
        <a:prstGeom prst="rect">
          <a:avLst/>
        </a:prstGeom>
        <a:solidFill>
          <a:srgbClr val="C0C0C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Diagrammes à secteurs des fréquences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19050</xdr:colOff>
      <xdr:row>324</xdr:row>
      <xdr:rowOff>28575</xdr:rowOff>
    </xdr:from>
    <xdr:to>
      <xdr:col>72</xdr:col>
      <xdr:colOff>19050</xdr:colOff>
      <xdr:row>327</xdr:row>
      <xdr:rowOff>0</xdr:rowOff>
    </xdr:to>
    <xdr:sp macro="[0]!Modification14_QuandChangement" fLocksText="0">
      <xdr:nvSpPr>
        <xdr:cNvPr id="1" name="TextBox 14"/>
        <xdr:cNvSpPr txBox="1">
          <a:spLocks noChangeArrowheads="1"/>
        </xdr:cNvSpPr>
      </xdr:nvSpPr>
      <xdr:spPr>
        <a:xfrm>
          <a:off x="4019550" y="21631275"/>
          <a:ext cx="800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8500</a:t>
          </a:r>
        </a:p>
      </xdr:txBody>
    </xdr:sp>
    <xdr:clientData/>
  </xdr:twoCellAnchor>
  <xdr:twoCellAnchor>
    <xdr:from>
      <xdr:col>75</xdr:col>
      <xdr:colOff>19050</xdr:colOff>
      <xdr:row>324</xdr:row>
      <xdr:rowOff>28575</xdr:rowOff>
    </xdr:from>
    <xdr:to>
      <xdr:col>87</xdr:col>
      <xdr:colOff>19050</xdr:colOff>
      <xdr:row>327</xdr:row>
      <xdr:rowOff>0</xdr:rowOff>
    </xdr:to>
    <xdr:sp macro="[0]!Modification15_QuandChangement" fLocksText="0">
      <xdr:nvSpPr>
        <xdr:cNvPr id="2" name="TextBox 15"/>
        <xdr:cNvSpPr txBox="1">
          <a:spLocks noChangeArrowheads="1"/>
        </xdr:cNvSpPr>
      </xdr:nvSpPr>
      <xdr:spPr>
        <a:xfrm>
          <a:off x="5019675" y="21631275"/>
          <a:ext cx="800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19050</xdr:colOff>
      <xdr:row>324</xdr:row>
      <xdr:rowOff>28575</xdr:rowOff>
    </xdr:from>
    <xdr:to>
      <xdr:col>99</xdr:col>
      <xdr:colOff>19050</xdr:colOff>
      <xdr:row>327</xdr:row>
      <xdr:rowOff>0</xdr:rowOff>
    </xdr:to>
    <xdr:sp macro="[0]!Modification16_QuandChangement" fLocksText="0">
      <xdr:nvSpPr>
        <xdr:cNvPr id="3" name="TextBox 16"/>
        <xdr:cNvSpPr txBox="1">
          <a:spLocks noChangeArrowheads="1"/>
        </xdr:cNvSpPr>
      </xdr:nvSpPr>
      <xdr:spPr>
        <a:xfrm>
          <a:off x="6086475" y="21631275"/>
          <a:ext cx="533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324</xdr:row>
      <xdr:rowOff>28575</xdr:rowOff>
    </xdr:from>
    <xdr:to>
      <xdr:col>56</xdr:col>
      <xdr:colOff>19050</xdr:colOff>
      <xdr:row>327</xdr:row>
      <xdr:rowOff>0</xdr:rowOff>
    </xdr:to>
    <xdr:sp macro="[0]!Modification25_QuandChangement" fLocksText="0">
      <xdr:nvSpPr>
        <xdr:cNvPr id="4" name="TextBox 25"/>
        <xdr:cNvSpPr txBox="1">
          <a:spLocks noChangeArrowheads="1"/>
        </xdr:cNvSpPr>
      </xdr:nvSpPr>
      <xdr:spPr>
        <a:xfrm>
          <a:off x="3419475" y="21631275"/>
          <a:ext cx="333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6</a:t>
          </a:r>
        </a:p>
      </xdr:txBody>
    </xdr:sp>
    <xdr:clientData/>
  </xdr:twoCellAnchor>
  <xdr:twoCellAnchor>
    <xdr:from>
      <xdr:col>54</xdr:col>
      <xdr:colOff>0</xdr:colOff>
      <xdr:row>53</xdr:row>
      <xdr:rowOff>0</xdr:rowOff>
    </xdr:from>
    <xdr:to>
      <xdr:col>92</xdr:col>
      <xdr:colOff>0</xdr:colOff>
      <xdr:row>59</xdr:row>
      <xdr:rowOff>0</xdr:rowOff>
    </xdr:to>
    <xdr:sp>
      <xdr:nvSpPr>
        <xdr:cNvPr id="5" name="TextBox 36"/>
        <xdr:cNvSpPr txBox="1">
          <a:spLocks noChangeArrowheads="1"/>
        </xdr:cNvSpPr>
      </xdr:nvSpPr>
      <xdr:spPr>
        <a:xfrm>
          <a:off x="3600450" y="3533775"/>
          <a:ext cx="2533650" cy="400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Lorsque vous avez saisi toutes vos vos données, appuyez sur le bouton OK.</a:t>
          </a:r>
        </a:p>
      </xdr:txBody>
    </xdr:sp>
    <xdr:clientData/>
  </xdr:twoCellAnchor>
  <xdr:twoCellAnchor>
    <xdr:from>
      <xdr:col>29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6" name="Line 40"/>
        <xdr:cNvSpPr>
          <a:spLocks/>
        </xdr:cNvSpPr>
      </xdr:nvSpPr>
      <xdr:spPr>
        <a:xfrm>
          <a:off x="1933575" y="18002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29</xdr:row>
      <xdr:rowOff>0</xdr:rowOff>
    </xdr:from>
    <xdr:to>
      <xdr:col>101</xdr:col>
      <xdr:colOff>0</xdr:colOff>
      <xdr:row>29</xdr:row>
      <xdr:rowOff>0</xdr:rowOff>
    </xdr:to>
    <xdr:sp>
      <xdr:nvSpPr>
        <xdr:cNvPr id="7" name="Line 41"/>
        <xdr:cNvSpPr>
          <a:spLocks/>
        </xdr:cNvSpPr>
      </xdr:nvSpPr>
      <xdr:spPr>
        <a:xfrm flipH="1">
          <a:off x="6600825" y="19335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50</xdr:row>
      <xdr:rowOff>0</xdr:rowOff>
    </xdr:from>
    <xdr:to>
      <xdr:col>83</xdr:col>
      <xdr:colOff>0</xdr:colOff>
      <xdr:row>55</xdr:row>
      <xdr:rowOff>0</xdr:rowOff>
    </xdr:to>
    <xdr:sp>
      <xdr:nvSpPr>
        <xdr:cNvPr id="8" name="Line 42"/>
        <xdr:cNvSpPr>
          <a:spLocks/>
        </xdr:cNvSpPr>
      </xdr:nvSpPr>
      <xdr:spPr>
        <a:xfrm flipV="1">
          <a:off x="5534025" y="3333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24</xdr:row>
      <xdr:rowOff>0</xdr:rowOff>
    </xdr:from>
    <xdr:to>
      <xdr:col>118</xdr:col>
      <xdr:colOff>0</xdr:colOff>
      <xdr:row>34</xdr:row>
      <xdr:rowOff>0</xdr:rowOff>
    </xdr:to>
    <xdr:sp>
      <xdr:nvSpPr>
        <xdr:cNvPr id="9" name="TextBox 34"/>
        <xdr:cNvSpPr txBox="1">
          <a:spLocks noChangeArrowheads="1"/>
        </xdr:cNvSpPr>
      </xdr:nvSpPr>
      <xdr:spPr>
        <a:xfrm>
          <a:off x="6734175" y="1600200"/>
          <a:ext cx="1133475" cy="666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changer de lignes, utiliser l'ascenceur. 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28</xdr:col>
      <xdr:colOff>0</xdr:colOff>
      <xdr:row>29</xdr:row>
      <xdr:rowOff>0</xdr:rowOff>
    </xdr:to>
    <xdr:sp>
      <xdr:nvSpPr>
        <xdr:cNvPr id="10" name="TextBox 38"/>
        <xdr:cNvSpPr txBox="1">
          <a:spLocks noChangeArrowheads="1"/>
        </xdr:cNvSpPr>
      </xdr:nvSpPr>
      <xdr:spPr>
        <a:xfrm>
          <a:off x="466725" y="1533525"/>
          <a:ext cx="1400175" cy="400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Nombre de tranches dans le tableau.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76200</xdr:rowOff>
    </xdr:from>
    <xdr:to>
      <xdr:col>7</xdr:col>
      <xdr:colOff>676275</xdr:colOff>
      <xdr:row>60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2828925"/>
          <a:ext cx="5981700" cy="6896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Exercice 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Pour l'achat de plats surgelés de qualités équivalentes, un commerçant reçoit de ses fournisseurs les deux offres suivantes :
Fournisseur A :
Prix unitaire 12 F. 
Remise  de  2 %. pour une commande d’un montant de 500 F à 1 000 F.
Remise de 5% pour toute commande d'un montant  supérieur à 1000 F. 
Fournisseur B: 
Tarif dégressif. Prix unitaire: 12 F pour les 50 premiers articles commandés, puis   11,50 F  pour les 50  articles suivants et 11 F au-delà du centième.
Calculer le prix à payer pour chaque fournisseur:
a) si on commande 45 articles, b) si on commande 125 articles.
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Exercice 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Un courtier a convenu avec une compagnie d'assurance les conditions de rémunération suivantes :
- Commission fixe mensuelle :2800 F
- Commission. proportionnelle: 
2% sur les affaires traitées jusqu’à 150000 F 
3%  sur les affaires traitées de 150 000 à 600 000 F
4%. sur les affaires traitées de 600 000 à 1500 000 F
5% sur les affaires traitées au-dessus de 1500 000 F.
a) Combien touchera cet intermédiaire au bout d'une année ou il a traité pour 1650 000 F d’affaires ?
b) Quel est le montant des affaires qu'il faut traiter pour toucher en fin d’année une rémunération totale de 120000 F?
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Exercice 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Le barème des architectes applicable à des  immeubles d'habitation est le suivant pour une mission complète:
11 % pour la première tranche de 0 à 30 000 F 
10 % pour la tranche entre 30 000 F et 70 000 F
9 % pour la tranche entre 70 000 F et 150 000 F
8,50 % pour la tranche entre 150 000 F et 300 000 F
8 % pour la tranche entre 300 000 F et 600 000 F
7,50 % pour la tranche entre 600 000 et 2 000 000 F
a)Calculer les honoraires d'un architecte si le montant des travaux dont il a eu la responsabilité s’élève au total à 720000 F. 
b) Sachant que les honoraires d'un architecte s élèvent à 15 350 F, calculer le montant des travaux dont il a eu la responsabilité.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742950</xdr:colOff>
      <xdr:row>16</xdr:row>
      <xdr:rowOff>85725</xdr:rowOff>
    </xdr:to>
    <xdr:grpSp>
      <xdr:nvGrpSpPr>
        <xdr:cNvPr id="2" name="Group 2"/>
        <xdr:cNvGrpSpPr>
          <a:grpSpLocks/>
        </xdr:cNvGrpSpPr>
      </xdr:nvGrpSpPr>
      <xdr:grpSpPr>
        <a:xfrm>
          <a:off x="0" y="0"/>
          <a:ext cx="6076950" cy="2676525"/>
          <a:chOff x="568" y="595"/>
          <a:chExt cx="10770" cy="4535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06" y="1018"/>
            <a:ext cx="4933" cy="38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527" y="908"/>
            <a:ext cx="4413" cy="391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5" name="Group 5"/>
          <xdr:cNvGrpSpPr>
            <a:grpSpLocks/>
          </xdr:cNvGrpSpPr>
        </xdr:nvGrpSpPr>
        <xdr:grpSpPr>
          <a:xfrm>
            <a:off x="568" y="595"/>
            <a:ext cx="10770" cy="390"/>
            <a:chOff x="795" y="825"/>
            <a:chExt cx="10305" cy="630"/>
          </a:xfrm>
          <a:solidFill>
            <a:srgbClr val="FFFFFF"/>
          </a:solidFill>
        </xdr:grpSpPr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6:Q52"/>
  <sheetViews>
    <sheetView showRowColHeaders="0" showZeros="0" tabSelected="1" workbookViewId="0" topLeftCell="A1">
      <selection activeCell="H3" sqref="H3"/>
    </sheetView>
  </sheetViews>
  <sheetFormatPr defaultColWidth="11.421875" defaultRowHeight="12.75"/>
  <cols>
    <col min="1" max="11" width="3.7109375" style="16" customWidth="1"/>
    <col min="12" max="12" width="5.140625" style="16" customWidth="1"/>
    <col min="13" max="13" width="4.28125" style="16" customWidth="1"/>
    <col min="14" max="16384" width="11.421875" style="16" customWidth="1"/>
  </cols>
  <sheetData>
    <row r="4" ht="12.75"/>
    <row r="5" ht="12.75"/>
    <row r="6" spans="2:7" ht="12.75">
      <c r="B6" s="14"/>
      <c r="C6" s="15"/>
      <c r="D6" s="15"/>
      <c r="E6" s="15"/>
      <c r="F6" s="15"/>
      <c r="G6" s="15"/>
    </row>
    <row r="7" spans="2:7" ht="12.75">
      <c r="B7" s="17"/>
      <c r="C7" s="17"/>
      <c r="D7" s="18"/>
      <c r="E7" s="18"/>
      <c r="F7" s="19"/>
      <c r="G7" s="19"/>
    </row>
    <row r="8" spans="2:7" ht="12.75">
      <c r="B8" s="17"/>
      <c r="C8" s="17"/>
      <c r="D8" s="18"/>
      <c r="E8" s="18"/>
      <c r="F8" s="19"/>
      <c r="G8" s="18"/>
    </row>
    <row r="9" spans="2:7" ht="12.75">
      <c r="B9" s="17"/>
      <c r="C9" s="17"/>
      <c r="D9" s="18"/>
      <c r="E9" s="18"/>
      <c r="F9" s="19"/>
      <c r="G9" s="18"/>
    </row>
    <row r="10" spans="2:7" ht="12.75">
      <c r="B10" s="17"/>
      <c r="C10" s="17"/>
      <c r="D10" s="18"/>
      <c r="E10" s="18"/>
      <c r="F10" s="19"/>
      <c r="G10" s="18"/>
    </row>
    <row r="11" spans="2:7" ht="12.75">
      <c r="B11" s="17"/>
      <c r="C11" s="17"/>
      <c r="D11" s="18"/>
      <c r="E11" s="18"/>
      <c r="F11" s="19"/>
      <c r="G11" s="18"/>
    </row>
    <row r="12" spans="2:7" ht="12.75">
      <c r="B12" s="17"/>
      <c r="C12" s="20"/>
      <c r="D12" s="18"/>
      <c r="E12" s="18"/>
      <c r="F12" s="19"/>
      <c r="G12" s="18"/>
    </row>
    <row r="13" spans="2:7" ht="15.75">
      <c r="B13" s="21"/>
      <c r="C13" s="22"/>
      <c r="D13" s="23"/>
      <c r="E13" s="23"/>
      <c r="F13" s="24"/>
      <c r="G13" s="23"/>
    </row>
    <row r="14" spans="2:7" ht="15.75">
      <c r="B14" s="21"/>
      <c r="C14" s="22"/>
      <c r="D14" s="23"/>
      <c r="E14" s="23"/>
      <c r="F14" s="24"/>
      <c r="G14" s="23"/>
    </row>
    <row r="15" spans="2:7" ht="15.75">
      <c r="B15" s="21"/>
      <c r="C15" s="22"/>
      <c r="D15" s="23"/>
      <c r="E15" s="23"/>
      <c r="F15" s="24"/>
      <c r="G15" s="23"/>
    </row>
    <row r="16" spans="2:7" ht="15.75">
      <c r="B16" s="21"/>
      <c r="C16" s="22"/>
      <c r="D16" s="23"/>
      <c r="E16" s="23"/>
      <c r="F16" s="24"/>
      <c r="G16" s="23"/>
    </row>
    <row r="17" spans="2:7" ht="15.75">
      <c r="B17" s="21"/>
      <c r="C17" s="22"/>
      <c r="D17" s="23"/>
      <c r="E17" s="23"/>
      <c r="F17" s="24"/>
      <c r="G17" s="23"/>
    </row>
    <row r="18" spans="2:7" ht="15.75">
      <c r="B18" s="21"/>
      <c r="C18" s="22"/>
      <c r="D18" s="23"/>
      <c r="E18" s="23"/>
      <c r="F18" s="24"/>
      <c r="G18" s="23"/>
    </row>
    <row r="19" ht="12.75"/>
    <row r="20" ht="12.75"/>
    <row r="21" spans="14:15" ht="18">
      <c r="N21" s="90" t="s">
        <v>52</v>
      </c>
      <c r="O21" s="90"/>
    </row>
    <row r="23" spans="2:17" ht="15.75">
      <c r="B23" s="113" t="s">
        <v>41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</row>
    <row r="25" spans="2:8" ht="12.75">
      <c r="B25" s="25"/>
      <c r="C25" s="25"/>
      <c r="D25" s="23"/>
      <c r="E25" s="23"/>
      <c r="F25" s="24"/>
      <c r="G25" s="23"/>
      <c r="H25" s="26"/>
    </row>
    <row r="26" spans="2:8" ht="12.75">
      <c r="B26" s="25"/>
      <c r="C26" s="25"/>
      <c r="D26" s="23"/>
      <c r="E26" s="23"/>
      <c r="F26" s="24"/>
      <c r="G26" s="23"/>
      <c r="H26" s="26"/>
    </row>
    <row r="28" spans="2:8" ht="12.75">
      <c r="B28" s="25"/>
      <c r="C28" s="25"/>
      <c r="D28" s="23"/>
      <c r="E28" s="23"/>
      <c r="F28" s="24"/>
      <c r="G28" s="23"/>
      <c r="H28" s="26"/>
    </row>
    <row r="29" spans="2:8" ht="12.75">
      <c r="B29" s="25"/>
      <c r="C29" s="25"/>
      <c r="D29" s="23"/>
      <c r="E29" s="23"/>
      <c r="F29" s="24"/>
      <c r="G29" s="23"/>
      <c r="H29" s="26"/>
    </row>
    <row r="30" spans="2:8" ht="12.75">
      <c r="B30" s="25"/>
      <c r="C30" s="25"/>
      <c r="D30" s="23"/>
      <c r="E30" s="23"/>
      <c r="F30" s="24"/>
      <c r="G30" s="23"/>
      <c r="H30" s="26"/>
    </row>
    <row r="31" spans="2:8" ht="12.75">
      <c r="B31" s="25"/>
      <c r="C31" s="25"/>
      <c r="D31" s="23"/>
      <c r="E31" s="23"/>
      <c r="F31" s="24"/>
      <c r="G31" s="23"/>
      <c r="H31" s="26"/>
    </row>
    <row r="32" spans="2:8" ht="12.75">
      <c r="B32" s="25"/>
      <c r="C32" s="25"/>
      <c r="D32" s="23"/>
      <c r="E32" s="23"/>
      <c r="F32" s="24"/>
      <c r="G32" s="23"/>
      <c r="H32" s="26"/>
    </row>
    <row r="33" spans="3:8" ht="12.75">
      <c r="C33" s="25"/>
      <c r="D33" s="23"/>
      <c r="E33" s="23"/>
      <c r="F33" s="24"/>
      <c r="G33" s="23"/>
      <c r="H33" s="26"/>
    </row>
    <row r="34" spans="2:8" ht="12.75">
      <c r="B34" s="25"/>
      <c r="C34" s="25"/>
      <c r="D34" s="23"/>
      <c r="E34" s="27"/>
      <c r="F34" s="28"/>
      <c r="G34" s="28"/>
      <c r="H34" s="26"/>
    </row>
    <row r="35" spans="2:8" ht="12.75">
      <c r="B35" s="25"/>
      <c r="C35" s="25"/>
      <c r="D35" s="23"/>
      <c r="E35" s="27"/>
      <c r="F35" s="28"/>
      <c r="G35" s="28"/>
      <c r="H35" s="26"/>
    </row>
    <row r="36" spans="2:8" ht="12.75">
      <c r="B36" s="25"/>
      <c r="C36" s="25"/>
      <c r="D36" s="23"/>
      <c r="E36" s="27"/>
      <c r="F36" s="28"/>
      <c r="G36" s="28"/>
      <c r="H36" s="26"/>
    </row>
    <row r="37" spans="2:8" ht="12.75">
      <c r="B37" s="25"/>
      <c r="C37" s="25"/>
      <c r="D37" s="23"/>
      <c r="E37" s="27"/>
      <c r="F37" s="28"/>
      <c r="G37" s="28"/>
      <c r="H37" s="26"/>
    </row>
    <row r="38" spans="4:8" ht="12.75">
      <c r="D38" s="23"/>
      <c r="E38" s="27"/>
      <c r="F38" s="28"/>
      <c r="G38" s="28"/>
      <c r="H38" s="26"/>
    </row>
    <row r="39" spans="2:8" ht="12.75">
      <c r="B39" s="22"/>
      <c r="C39" s="22"/>
      <c r="D39" s="23"/>
      <c r="E39" s="27"/>
      <c r="F39" s="22"/>
      <c r="G39" s="22"/>
      <c r="H39" s="26"/>
    </row>
    <row r="40" spans="2:8" ht="12.75">
      <c r="B40" s="26"/>
      <c r="C40" s="26"/>
      <c r="D40" s="23"/>
      <c r="E40" s="27"/>
      <c r="F40" s="25"/>
      <c r="G40" s="25"/>
      <c r="H40" s="26"/>
    </row>
    <row r="41" spans="2:8" ht="12.75">
      <c r="B41" s="26"/>
      <c r="C41" s="22"/>
      <c r="D41" s="23"/>
      <c r="E41" s="27"/>
      <c r="F41" s="22"/>
      <c r="G41" s="22"/>
      <c r="H41" s="26"/>
    </row>
    <row r="42" spans="2:8" ht="12.75">
      <c r="B42" s="26"/>
      <c r="C42" s="26"/>
      <c r="D42" s="23"/>
      <c r="E42" s="27"/>
      <c r="F42" s="25"/>
      <c r="G42" s="25"/>
      <c r="H42" s="26"/>
    </row>
    <row r="43" spans="2:8" ht="12.75">
      <c r="B43" s="26"/>
      <c r="C43" s="26"/>
      <c r="D43" s="23"/>
      <c r="E43" s="27"/>
      <c r="F43" s="25"/>
      <c r="G43" s="25"/>
      <c r="H43" s="26"/>
    </row>
    <row r="44" spans="2:8" ht="12.75">
      <c r="B44" s="26"/>
      <c r="C44" s="26"/>
      <c r="D44" s="23"/>
      <c r="E44" s="27"/>
      <c r="F44" s="25"/>
      <c r="G44" s="25"/>
      <c r="H44" s="26"/>
    </row>
    <row r="45" spans="2:10" ht="12.75">
      <c r="B45" s="26"/>
      <c r="C45" s="26"/>
      <c r="D45" s="23"/>
      <c r="E45" s="27"/>
      <c r="F45" s="25"/>
      <c r="G45" s="25"/>
      <c r="H45" s="29"/>
      <c r="I45" s="29" t="s">
        <v>42</v>
      </c>
      <c r="J45" s="30"/>
    </row>
    <row r="46" spans="2:8" ht="12.75">
      <c r="B46" s="26"/>
      <c r="C46" s="26"/>
      <c r="D46" s="23"/>
      <c r="E46" s="27"/>
      <c r="F46" s="25"/>
      <c r="G46" s="25"/>
      <c r="H46" s="26"/>
    </row>
    <row r="47" spans="2:8" ht="12.75">
      <c r="B47" s="26"/>
      <c r="C47" s="26"/>
      <c r="D47" s="23"/>
      <c r="E47" s="27"/>
      <c r="F47" s="25"/>
      <c r="G47" s="25"/>
      <c r="H47" s="26"/>
    </row>
    <row r="48" spans="2:8" ht="12.75">
      <c r="B48" s="26"/>
      <c r="C48" s="26"/>
      <c r="D48" s="23"/>
      <c r="E48" s="27"/>
      <c r="F48" s="25"/>
      <c r="G48" s="25"/>
      <c r="H48" s="26"/>
    </row>
    <row r="49" spans="2:8" ht="12.75">
      <c r="B49" s="26"/>
      <c r="C49" s="26"/>
      <c r="D49" s="23"/>
      <c r="E49" s="27"/>
      <c r="F49" s="25"/>
      <c r="G49" s="25"/>
      <c r="H49" s="26"/>
    </row>
    <row r="50" spans="2:8" ht="12.75">
      <c r="B50" s="26"/>
      <c r="C50" s="26"/>
      <c r="D50" s="23"/>
      <c r="E50" s="27"/>
      <c r="F50" s="25"/>
      <c r="G50" s="25"/>
      <c r="H50" s="26"/>
    </row>
    <row r="51" spans="2:8" ht="12.75">
      <c r="B51" s="26"/>
      <c r="C51" s="26"/>
      <c r="D51" s="23"/>
      <c r="E51" s="27"/>
      <c r="F51" s="25"/>
      <c r="G51" s="25"/>
      <c r="H51" s="26"/>
    </row>
    <row r="52" spans="2:7" ht="12.75">
      <c r="B52" s="26"/>
      <c r="D52" s="27"/>
      <c r="E52" s="27"/>
      <c r="F52" s="25"/>
      <c r="G52" s="25"/>
    </row>
  </sheetData>
  <sheetProtection sheet="1" objects="1"/>
  <mergeCells count="1">
    <mergeCell ref="B23:Q23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P103"/>
  <sheetViews>
    <sheetView showRowColHeaders="0" zoomScale="90" zoomScaleNormal="90"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23.7109375" style="0" customWidth="1"/>
    <col min="3" max="3" width="22.8515625" style="0" customWidth="1"/>
    <col min="4" max="4" width="14.7109375" style="0" customWidth="1"/>
    <col min="5" max="5" width="12.28125" style="0" customWidth="1"/>
    <col min="6" max="6" width="11.00390625" style="52" customWidth="1"/>
    <col min="7" max="7" width="21.140625" style="1" customWidth="1"/>
    <col min="8" max="8" width="2.28125" style="1" customWidth="1"/>
    <col min="9" max="9" width="14.7109375" style="60" customWidth="1"/>
    <col min="10" max="26" width="11.421875" style="60" customWidth="1"/>
  </cols>
  <sheetData>
    <row r="1" spans="2:9" s="5" customFormat="1" ht="20.25">
      <c r="B1" s="119" t="s">
        <v>50</v>
      </c>
      <c r="C1" s="119"/>
      <c r="D1" s="119"/>
      <c r="E1" s="119"/>
      <c r="F1" s="119"/>
      <c r="G1" s="119"/>
      <c r="H1" s="7"/>
      <c r="I1" s="7"/>
    </row>
    <row r="2" spans="6:8" s="5" customFormat="1" ht="3" customHeight="1">
      <c r="F2" s="51"/>
      <c r="G2" s="6"/>
      <c r="H2" s="6"/>
    </row>
    <row r="3" spans="6:8" s="60" customFormat="1" ht="6" customHeight="1">
      <c r="F3" s="63"/>
      <c r="G3" s="64"/>
      <c r="H3" s="64"/>
    </row>
    <row r="4" spans="1:68" ht="16.5" customHeight="1">
      <c r="A4" s="60"/>
      <c r="B4" s="61"/>
      <c r="C4" s="62"/>
      <c r="D4" s="120" t="s">
        <v>51</v>
      </c>
      <c r="E4" s="121"/>
      <c r="F4" s="122"/>
      <c r="G4" s="64"/>
      <c r="H4" s="64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1:68" ht="31.5" customHeight="1">
      <c r="A5" s="60"/>
      <c r="B5" s="60"/>
      <c r="C5" s="60"/>
      <c r="D5" s="123"/>
      <c r="E5" s="124"/>
      <c r="F5" s="125"/>
      <c r="G5" s="64"/>
      <c r="H5" s="64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3"/>
      <c r="BK5" s="13"/>
      <c r="BL5" s="13"/>
      <c r="BM5" s="13"/>
      <c r="BN5" s="13"/>
      <c r="BO5" s="13"/>
      <c r="BP5" s="13"/>
    </row>
    <row r="6" spans="1:61" s="60" customFormat="1" ht="4.5" customHeight="1">
      <c r="A6" s="65"/>
      <c r="D6" s="66"/>
      <c r="E6" s="66"/>
      <c r="F6" s="66"/>
      <c r="G6" s="64"/>
      <c r="H6" s="64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</row>
    <row r="7" spans="1:68" ht="36.75" customHeight="1">
      <c r="A7" s="60"/>
      <c r="B7" s="32" t="s">
        <v>44</v>
      </c>
      <c r="C7" s="3" t="s">
        <v>45</v>
      </c>
      <c r="D7" s="12" t="s">
        <v>47</v>
      </c>
      <c r="E7" s="117" t="s">
        <v>48</v>
      </c>
      <c r="F7" s="118"/>
      <c r="G7" s="47" t="s">
        <v>49</v>
      </c>
      <c r="H7" s="67"/>
      <c r="I7" s="65"/>
      <c r="J7" s="65"/>
      <c r="K7" s="65"/>
      <c r="L7" s="67"/>
      <c r="M7" s="61"/>
      <c r="N7" s="61"/>
      <c r="O7" s="61"/>
      <c r="P7" s="61"/>
      <c r="Q7" s="61"/>
      <c r="R7" s="61"/>
      <c r="S7" s="65"/>
      <c r="T7" s="65"/>
      <c r="U7" s="65"/>
      <c r="V7" s="65"/>
      <c r="W7" s="65"/>
      <c r="X7" s="65"/>
      <c r="Y7" s="65"/>
      <c r="Z7" s="65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3"/>
      <c r="BK7" s="13"/>
      <c r="BL7" s="13"/>
      <c r="BM7" s="13"/>
      <c r="BN7" s="13"/>
      <c r="BO7" s="13"/>
      <c r="BP7" s="13"/>
    </row>
    <row r="8" spans="1:68" ht="15">
      <c r="A8" s="60"/>
      <c r="B8" s="88" t="str">
        <f>IF(COUNTA(Résultats!C4)=0,"",Résultats!C4)</f>
        <v>]0;3000]</v>
      </c>
      <c r="C8" s="57">
        <f>IF(COUNTA(Calcul!C3)=0,"",Calcul!C3)</f>
        <v>3000</v>
      </c>
      <c r="D8" s="58">
        <f>IF(COUNTA(Résultats!C5)=0,"",Résultats!C5)</f>
        <v>2</v>
      </c>
      <c r="E8" s="49">
        <f>C8</f>
        <v>3000</v>
      </c>
      <c r="F8" s="53">
        <f>IF(COUNTA(Résultats!C5)=0,"",D8/100)</f>
        <v>0.02</v>
      </c>
      <c r="G8" s="59">
        <f>IF(COUNTA(Résultats!C5)=0,"",C8*F8)</f>
        <v>60</v>
      </c>
      <c r="H8" s="74"/>
      <c r="I8" s="65"/>
      <c r="J8" s="65"/>
      <c r="K8" s="65"/>
      <c r="L8" s="68"/>
      <c r="M8" s="65"/>
      <c r="N8" s="65"/>
      <c r="O8" s="65"/>
      <c r="P8" s="65"/>
      <c r="Q8" s="65"/>
      <c r="R8" s="62"/>
      <c r="S8" s="65"/>
      <c r="T8" s="65"/>
      <c r="U8" s="65"/>
      <c r="V8" s="65"/>
      <c r="W8" s="65"/>
      <c r="X8" s="65"/>
      <c r="Y8" s="65"/>
      <c r="Z8" s="65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3"/>
      <c r="BK8" s="13"/>
      <c r="BL8" s="13"/>
      <c r="BM8" s="13"/>
      <c r="BN8" s="13"/>
      <c r="BO8" s="13"/>
      <c r="BP8" s="13"/>
    </row>
    <row r="9" spans="1:68" ht="15">
      <c r="A9" s="60"/>
      <c r="B9" s="89" t="str">
        <f>IF(COUNTA(Résultats!D4)=0,"",Résultats!D4)</f>
        <v>]3000;5000]</v>
      </c>
      <c r="C9" s="57">
        <f>IF(COUNTA(Calcul!D3)=0,"",Calcul!D3)</f>
        <v>2000</v>
      </c>
      <c r="D9" s="58">
        <f>IF(COUNTA(Résultats!D5)=0,"",Résultats!D5)</f>
        <v>4</v>
      </c>
      <c r="E9" s="49">
        <f aca="true" t="shared" si="0" ref="E9:E21">C9</f>
        <v>2000</v>
      </c>
      <c r="F9" s="53">
        <f>IF(COUNTA(Résultats!D5)=0,"",D9/100)</f>
        <v>0.04</v>
      </c>
      <c r="G9" s="59">
        <f>IF(COUNTA(Résultats!D5)=0,"",C9*F9)</f>
        <v>80</v>
      </c>
      <c r="H9" s="68"/>
      <c r="I9" s="65"/>
      <c r="J9" s="65"/>
      <c r="K9" s="65"/>
      <c r="L9" s="68"/>
      <c r="M9" s="69"/>
      <c r="N9" s="69"/>
      <c r="O9" s="69"/>
      <c r="P9" s="69"/>
      <c r="Q9" s="65"/>
      <c r="R9" s="65"/>
      <c r="S9" s="65"/>
      <c r="T9" s="65"/>
      <c r="U9" s="65"/>
      <c r="V9" s="65"/>
      <c r="W9" s="65"/>
      <c r="X9" s="65"/>
      <c r="Y9" s="65"/>
      <c r="Z9" s="65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3"/>
      <c r="BK9" s="13"/>
      <c r="BL9" s="13"/>
      <c r="BM9" s="13"/>
      <c r="BN9" s="13"/>
      <c r="BO9" s="13"/>
      <c r="BP9" s="13"/>
    </row>
    <row r="10" spans="1:68" ht="15">
      <c r="A10" s="60"/>
      <c r="B10" s="89" t="str">
        <f>IF(COUNTA(Résultats!E4)=0,"",Résultats!E4)</f>
        <v>]5000;6000]</v>
      </c>
      <c r="C10" s="57">
        <f>IF(COUNTA(Calcul!E3)=0,"",Calcul!E3)</f>
        <v>1000</v>
      </c>
      <c r="D10" s="58">
        <f>IF(COUNTA(Résultats!E5)=0,"",Résultats!E5)</f>
        <v>7</v>
      </c>
      <c r="E10" s="49">
        <f t="shared" si="0"/>
        <v>1000</v>
      </c>
      <c r="F10" s="53">
        <f>IF(COUNTA(Résultats!E5)=0,"",D10/100)</f>
        <v>0.07</v>
      </c>
      <c r="G10" s="59">
        <f>IF(COUNTA(Résultats!E5)=0,"",C10*F10)</f>
        <v>70</v>
      </c>
      <c r="H10" s="68"/>
      <c r="I10" s="65"/>
      <c r="J10" s="65"/>
      <c r="K10" s="65"/>
      <c r="L10" s="68"/>
      <c r="M10" s="69"/>
      <c r="N10" s="69"/>
      <c r="O10" s="69"/>
      <c r="P10" s="69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3"/>
      <c r="BK10" s="13"/>
      <c r="BL10" s="13"/>
      <c r="BM10" s="13"/>
      <c r="BN10" s="13"/>
      <c r="BO10" s="13"/>
      <c r="BP10" s="13"/>
    </row>
    <row r="11" spans="1:61" ht="15">
      <c r="A11" s="60"/>
      <c r="B11" s="89" t="str">
        <f>IF(COUNTA(Résultats!F4)=0,"",Résultats!F4)</f>
        <v>]6000;7800]</v>
      </c>
      <c r="C11" s="9">
        <f>IF(COUNTA(Calcul!F3)=0,"",Calcul!F3)</f>
        <v>1800</v>
      </c>
      <c r="D11" s="48">
        <f>IF(COUNTA(Résultats!F5)=0,"",Résultats!F5)</f>
        <v>6</v>
      </c>
      <c r="E11" s="49">
        <f t="shared" si="0"/>
        <v>1800</v>
      </c>
      <c r="F11" s="53">
        <f>IF(COUNTA(Résultats!F5)=0,"",D11/100)</f>
        <v>0.06</v>
      </c>
      <c r="G11" s="59">
        <f>IF(COUNTA(Résultats!F5)=0,"",C11*F11)</f>
        <v>108</v>
      </c>
      <c r="H11" s="68"/>
      <c r="I11" s="69"/>
      <c r="J11" s="70"/>
      <c r="K11" s="69"/>
      <c r="L11" s="68"/>
      <c r="M11" s="71"/>
      <c r="N11" s="69"/>
      <c r="O11" s="71"/>
      <c r="P11" s="71"/>
      <c r="Q11" s="65"/>
      <c r="R11" s="69"/>
      <c r="S11" s="65"/>
      <c r="T11" s="65"/>
      <c r="U11" s="65"/>
      <c r="V11" s="65"/>
      <c r="W11" s="65"/>
      <c r="X11" s="65"/>
      <c r="Y11" s="65"/>
      <c r="Z11" s="65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1:61" ht="15.75" thickBot="1">
      <c r="A12" s="60"/>
      <c r="B12" s="89" t="str">
        <f>IF(COUNTA(Résultats!G4)=0,"",Résultats!G4)</f>
        <v>]7800;8500]</v>
      </c>
      <c r="C12" s="9">
        <f>IF(COUNTA(Calcul!G3)=0,"",Calcul!G3)</f>
        <v>700</v>
      </c>
      <c r="D12" s="48">
        <f>IF(COUNTA(Résultats!G5)=0,"",Résultats!G5)</f>
        <v>2</v>
      </c>
      <c r="E12" s="49">
        <f t="shared" si="0"/>
        <v>700</v>
      </c>
      <c r="F12" s="53">
        <f>IF(COUNTA(Résultats!G5)=0,"",D12/100)</f>
        <v>0.02</v>
      </c>
      <c r="G12" s="59">
        <f>IF(COUNTA(Résultats!G5)=0,"",C12*F12)</f>
        <v>14</v>
      </c>
      <c r="H12" s="68"/>
      <c r="I12" s="69"/>
      <c r="J12" s="70"/>
      <c r="K12" s="69"/>
      <c r="L12" s="68"/>
      <c r="M12" s="69"/>
      <c r="N12" s="69"/>
      <c r="O12" s="65"/>
      <c r="P12" s="69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1:61" ht="15" hidden="1">
      <c r="A13" s="60"/>
      <c r="B13" s="89">
        <f>IF(COUNTA(Résultats!H4)=0,"",Résultats!H4)</f>
      </c>
      <c r="C13" s="9">
        <f>IF(COUNTA(Calcul!H3)=0,"",Calcul!H3)</f>
      </c>
      <c r="D13" s="48">
        <f>IF(COUNTA(Résultats!H5)=0,"",Résultats!H5)</f>
      </c>
      <c r="E13" s="49">
        <f t="shared" si="0"/>
      </c>
      <c r="F13" s="53">
        <f>IF(COUNTA(Résultats!H5)=0,"",D13/100)</f>
      </c>
      <c r="G13" s="59">
        <f>IF(COUNTA(Résultats!H5)=0,"",C13*F13)</f>
      </c>
      <c r="H13" s="68"/>
      <c r="I13" s="69"/>
      <c r="J13" s="70"/>
      <c r="K13" s="69"/>
      <c r="L13" s="68"/>
      <c r="M13" s="69"/>
      <c r="N13" s="69"/>
      <c r="O13" s="69"/>
      <c r="P13" s="69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1:61" ht="15" hidden="1">
      <c r="A14" s="60"/>
      <c r="B14" s="89">
        <f>IF(COUNTA(Résultats!I4)=0,"",Résultats!I4)</f>
      </c>
      <c r="C14" s="9">
        <f>IF(COUNTA(Calcul!I3)=0,"",Calcul!I3)</f>
      </c>
      <c r="D14" s="48">
        <f>IF(COUNTA(Résultats!I5)=0,"",Résultats!I5)</f>
      </c>
      <c r="E14" s="49">
        <f t="shared" si="0"/>
      </c>
      <c r="F14" s="53">
        <f>IF(COUNTA(Résultats!I5)=0,"",D14/100)</f>
      </c>
      <c r="G14" s="59">
        <f>IF(COUNTA(Résultats!I5)=0,"",C14*F14)</f>
      </c>
      <c r="H14" s="68"/>
      <c r="I14" s="69"/>
      <c r="J14" s="72"/>
      <c r="K14" s="69"/>
      <c r="L14" s="68"/>
      <c r="M14" s="69"/>
      <c r="N14" s="69"/>
      <c r="O14" s="65"/>
      <c r="P14" s="69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1:61" ht="15" hidden="1">
      <c r="A15" s="60"/>
      <c r="B15" s="89">
        <f>IF(COUNTA(Résultats!J4)=0,"",Résultats!J4)</f>
      </c>
      <c r="C15" s="9">
        <f>IF(COUNTA(Calcul!J3)=0,"",Calcul!J3)</f>
      </c>
      <c r="D15" s="48">
        <f>IF(COUNTA(Résultats!J5)=0,"",Résultats!J5)</f>
      </c>
      <c r="E15" s="49">
        <f t="shared" si="0"/>
      </c>
      <c r="F15" s="53">
        <f>IF(COUNTA(Résultats!J5)=0,"",D15/100)</f>
      </c>
      <c r="G15" s="59">
        <f>IF(COUNTA(Résultats!J5)=0,"",C15*F15)</f>
      </c>
      <c r="H15" s="68"/>
      <c r="I15" s="69"/>
      <c r="J15" s="69"/>
      <c r="K15" s="69"/>
      <c r="L15" s="68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</row>
    <row r="16" spans="1:61" ht="15" hidden="1">
      <c r="A16" s="60"/>
      <c r="B16" s="89">
        <f>IF(COUNTA(Résultats!K4)=0,"",Résultats!K4)</f>
      </c>
      <c r="C16" s="9">
        <f>IF(COUNTA(Calcul!K3)=0,"",Calcul!K3)</f>
      </c>
      <c r="D16" s="48">
        <f>IF(COUNTA(Résultats!K5)=0,"",Résultats!K5)</f>
      </c>
      <c r="E16" s="49">
        <f t="shared" si="0"/>
      </c>
      <c r="F16" s="53">
        <f>IF(COUNTA(Résultats!H5)=0,"",D16/100)</f>
      </c>
      <c r="G16" s="59">
        <f>IF(COUNTA(Résultats!K5)=0,"",C16*F16)</f>
      </c>
      <c r="H16" s="68"/>
      <c r="I16" s="69"/>
      <c r="J16" s="69"/>
      <c r="K16" s="69"/>
      <c r="L16" s="68"/>
      <c r="M16" s="69"/>
      <c r="N16" s="69"/>
      <c r="O16" s="69"/>
      <c r="P16" s="69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</row>
    <row r="17" spans="1:61" ht="15" hidden="1">
      <c r="A17" s="60"/>
      <c r="B17" s="89">
        <f>IF(COUNTA(Résultats!L4)=0,"",Résultats!L4)</f>
      </c>
      <c r="C17" s="9">
        <f>IF(COUNTA(Calcul!L3)=0,"",Calcul!L3)</f>
      </c>
      <c r="D17" s="48">
        <f>IF(COUNTA(Résultats!L5)=0,"",Résultats!L5)</f>
      </c>
      <c r="E17" s="49">
        <f t="shared" si="0"/>
      </c>
      <c r="F17" s="53">
        <f>IF(COUNTA(Résultats!H9)=0,"",D17/100)</f>
      </c>
      <c r="G17" s="59">
        <f>IF(COUNTA(Résultats!L5)=0,"",C17*F17)</f>
      </c>
      <c r="H17" s="68"/>
      <c r="I17" s="69"/>
      <c r="J17" s="69"/>
      <c r="K17" s="69"/>
      <c r="L17" s="68"/>
      <c r="M17" s="69"/>
      <c r="N17" s="69"/>
      <c r="O17" s="65"/>
      <c r="P17" s="69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</row>
    <row r="18" spans="1:61" ht="15" hidden="1">
      <c r="A18" s="60"/>
      <c r="B18" s="89">
        <f>IF(COUNTA(Résultats!M4)=0,"",Résultats!M4)</f>
      </c>
      <c r="C18" s="9">
        <f>IF(COUNTA(Calcul!M3)=0,"",Calcul!M3)</f>
      </c>
      <c r="D18" s="48">
        <f>IF(COUNTA(Résultats!M5)=0,"",Résultats!M5)</f>
      </c>
      <c r="E18" s="49">
        <f t="shared" si="0"/>
      </c>
      <c r="F18" s="53">
        <f>IF(COUNTA(Résultats!K5)=0,"",D18/100)</f>
      </c>
      <c r="G18" s="59">
        <f>IF(COUNTA(Résultats!M5)=0,"",C18*F18)</f>
      </c>
      <c r="H18" s="68"/>
      <c r="I18" s="69"/>
      <c r="J18" s="69"/>
      <c r="K18" s="69"/>
      <c r="L18" s="68"/>
      <c r="M18" s="69"/>
      <c r="N18" s="69"/>
      <c r="O18" s="69"/>
      <c r="P18" s="69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spans="1:61" ht="15" hidden="1">
      <c r="A19" s="60"/>
      <c r="B19" s="89">
        <f>IF(COUNTA(Résultats!N4)=0,"",Résultats!N4)</f>
      </c>
      <c r="C19" s="9">
        <f>IF(COUNTA(Calcul!N3)=0,"",Calcul!N3)</f>
      </c>
      <c r="D19" s="48">
        <f>IF(COUNTA(Résultats!N5)=0,"",Résultats!N5)</f>
      </c>
      <c r="E19" s="49">
        <f t="shared" si="0"/>
      </c>
      <c r="F19" s="53">
        <f>IF(COUNTA(Résultats!L5)=0,"",D19/100)</f>
      </c>
      <c r="G19" s="59">
        <f>IF(COUNTA(Résultats!N5)=0,"",C19*F19)</f>
      </c>
      <c r="H19" s="68"/>
      <c r="I19" s="69"/>
      <c r="J19" s="69"/>
      <c r="K19" s="69"/>
      <c r="L19" s="68"/>
      <c r="M19" s="69"/>
      <c r="N19" s="69"/>
      <c r="O19" s="69"/>
      <c r="P19" s="69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61" ht="15" hidden="1">
      <c r="A20" s="60"/>
      <c r="B20" s="89">
        <f>IF(COUNTA(Résultats!O4)=0,"",Résultats!O4)</f>
      </c>
      <c r="C20" s="9">
        <f>IF(COUNTA(Calcul!O3)=0,"",Calcul!O3)</f>
      </c>
      <c r="D20" s="48">
        <f>IF(COUNTA(Résultats!O5)=0,"",Résultats!O5)</f>
      </c>
      <c r="E20" s="50">
        <f t="shared" si="0"/>
      </c>
      <c r="F20" s="54">
        <f>IF(COUNTA(Résultats!M5)=0,"",D20/100)</f>
      </c>
      <c r="G20" s="59">
        <f>IF(COUNTA(Résultats!O5)=0,"",C20*F20)</f>
      </c>
      <c r="H20" s="68"/>
      <c r="I20" s="69"/>
      <c r="J20" s="69"/>
      <c r="K20" s="69"/>
      <c r="L20" s="68"/>
      <c r="M20" s="69"/>
      <c r="N20" s="69"/>
      <c r="O20" s="69"/>
      <c r="P20" s="69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ht="15.75" hidden="1" thickBot="1">
      <c r="A21" s="60"/>
      <c r="B21" s="89">
        <f>IF(COUNTA(Résultats!P4)=0,"",Résultats!P4)</f>
      </c>
      <c r="C21" s="9">
        <f>IF(COUNTA(Calcul!P3)=0,"",Calcul!P3)</f>
      </c>
      <c r="D21" s="48">
        <f>IF(COUNTA(Résultats!P5)=0,"",Résultats!P5)</f>
      </c>
      <c r="E21" s="49">
        <f t="shared" si="0"/>
      </c>
      <c r="F21" s="53">
        <f>IF(COUNTA(Résultats!P5)=0,"",D21/100)</f>
      </c>
      <c r="G21" s="59">
        <f>IF(COUNTA(Résultats!P5)=0,"",C21*F21)</f>
      </c>
      <c r="H21" s="68"/>
      <c r="I21" s="69"/>
      <c r="J21" s="69"/>
      <c r="K21" s="69"/>
      <c r="L21" s="68"/>
      <c r="M21" s="69"/>
      <c r="N21" s="69"/>
      <c r="O21" s="69"/>
      <c r="P21" s="69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:61" ht="15" customHeight="1" thickBot="1">
      <c r="A22" s="60"/>
      <c r="B22" s="69"/>
      <c r="C22" s="8" t="str">
        <f>"TOTAL ="&amp;SUM(C8:C21)</f>
        <v>TOTAL =8500</v>
      </c>
      <c r="D22" s="75"/>
      <c r="E22" s="76"/>
      <c r="F22" s="77"/>
      <c r="G22" s="8" t="str">
        <f>" TOTAL ="&amp;SUM(G8:G21)</f>
        <v> TOTAL =332</v>
      </c>
      <c r="H22" s="68"/>
      <c r="I22" s="69"/>
      <c r="J22" s="69"/>
      <c r="K22" s="69"/>
      <c r="L22" s="68"/>
      <c r="M22" s="69"/>
      <c r="N22" s="69"/>
      <c r="O22" s="69"/>
      <c r="P22" s="69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2:61" s="60" customFormat="1" ht="12.75">
      <c r="B23" s="69"/>
      <c r="D23" s="78"/>
      <c r="E23" s="68"/>
      <c r="F23" s="79">
        <f>IF(COUNTA(H16)=0,"",D23/100)</f>
      </c>
      <c r="G23" s="68"/>
      <c r="H23" s="68"/>
      <c r="I23" s="69"/>
      <c r="J23" s="69"/>
      <c r="K23" s="69"/>
      <c r="L23" s="69"/>
      <c r="M23" s="69"/>
      <c r="N23" s="69"/>
      <c r="O23" s="69"/>
      <c r="P23" s="69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</row>
    <row r="24" spans="2:61" s="60" customFormat="1" ht="12.75">
      <c r="B24" s="69"/>
      <c r="C24" s="76"/>
      <c r="D24" s="78"/>
      <c r="E24" s="68"/>
      <c r="F24" s="80"/>
      <c r="G24" s="68"/>
      <c r="H24" s="68"/>
      <c r="I24" s="69"/>
      <c r="J24" s="69"/>
      <c r="K24" s="69"/>
      <c r="L24" s="69"/>
      <c r="M24" s="69"/>
      <c r="N24" s="69"/>
      <c r="O24" s="69"/>
      <c r="P24" s="69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</row>
    <row r="25" spans="2:61" s="60" customFormat="1" ht="12.75">
      <c r="B25" s="69"/>
      <c r="C25" s="76"/>
      <c r="D25" s="78"/>
      <c r="E25" s="68"/>
      <c r="F25" s="80"/>
      <c r="G25" s="68"/>
      <c r="H25" s="68"/>
      <c r="I25" s="69"/>
      <c r="J25" s="69"/>
      <c r="K25" s="69"/>
      <c r="L25" s="69"/>
      <c r="M25" s="69"/>
      <c r="N25" s="69"/>
      <c r="O25" s="69"/>
      <c r="P25" s="69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</row>
    <row r="26" spans="2:61" s="60" customFormat="1" ht="12.75">
      <c r="B26" s="115"/>
      <c r="C26" s="116"/>
      <c r="D26" s="116"/>
      <c r="E26" s="68"/>
      <c r="F26" s="80"/>
      <c r="G26" s="68"/>
      <c r="H26" s="68"/>
      <c r="I26" s="69"/>
      <c r="J26" s="69"/>
      <c r="K26" s="69"/>
      <c r="L26" s="69"/>
      <c r="M26" s="69"/>
      <c r="N26" s="69"/>
      <c r="O26" s="69"/>
      <c r="P26" s="69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</row>
    <row r="27" spans="2:61" s="60" customFormat="1" ht="12.75">
      <c r="B27" s="116"/>
      <c r="C27" s="116"/>
      <c r="D27" s="116"/>
      <c r="E27" s="68"/>
      <c r="F27" s="80"/>
      <c r="G27" s="68"/>
      <c r="H27" s="68"/>
      <c r="I27" s="69"/>
      <c r="J27" s="69"/>
      <c r="K27" s="69"/>
      <c r="L27" s="69"/>
      <c r="M27" s="69"/>
      <c r="N27" s="69"/>
      <c r="O27" s="69"/>
      <c r="P27" s="69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</row>
    <row r="28" spans="2:61" s="60" customFormat="1" ht="12.75">
      <c r="B28" s="116"/>
      <c r="C28" s="116"/>
      <c r="D28" s="116"/>
      <c r="E28" s="68"/>
      <c r="F28" s="80"/>
      <c r="G28" s="68"/>
      <c r="H28" s="68"/>
      <c r="I28" s="69"/>
      <c r="J28" s="69"/>
      <c r="K28" s="69"/>
      <c r="L28" s="69"/>
      <c r="M28" s="69"/>
      <c r="N28" s="69"/>
      <c r="O28" s="69"/>
      <c r="P28" s="69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</row>
    <row r="29" spans="2:61" s="60" customFormat="1" ht="12.75">
      <c r="B29" s="116"/>
      <c r="C29" s="116"/>
      <c r="D29" s="116"/>
      <c r="E29" s="68"/>
      <c r="F29" s="80"/>
      <c r="G29" s="68"/>
      <c r="H29" s="68"/>
      <c r="I29" s="69"/>
      <c r="J29" s="69"/>
      <c r="K29" s="69"/>
      <c r="L29" s="69"/>
      <c r="M29" s="69"/>
      <c r="N29" s="69"/>
      <c r="O29" s="69"/>
      <c r="P29" s="69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</row>
    <row r="30" spans="2:61" s="60" customFormat="1" ht="12.75">
      <c r="B30" s="69"/>
      <c r="C30" s="76"/>
      <c r="D30" s="78"/>
      <c r="E30" s="68"/>
      <c r="F30" s="80"/>
      <c r="G30" s="68"/>
      <c r="H30" s="68"/>
      <c r="I30" s="69"/>
      <c r="J30" s="69"/>
      <c r="K30" s="69"/>
      <c r="L30" s="69"/>
      <c r="M30" s="69"/>
      <c r="N30" s="69"/>
      <c r="O30" s="69"/>
      <c r="P30" s="69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</row>
    <row r="31" spans="2:61" s="60" customFormat="1" ht="12.75">
      <c r="B31" s="69"/>
      <c r="C31" s="76"/>
      <c r="D31" s="78"/>
      <c r="E31" s="68"/>
      <c r="F31" s="80"/>
      <c r="G31" s="68"/>
      <c r="H31" s="68"/>
      <c r="I31" s="69"/>
      <c r="J31" s="69"/>
      <c r="K31" s="69"/>
      <c r="L31" s="69"/>
      <c r="M31" s="69"/>
      <c r="N31" s="69"/>
      <c r="O31" s="69"/>
      <c r="P31" s="69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</row>
    <row r="32" spans="2:61" s="60" customFormat="1" ht="12.75">
      <c r="B32" s="69"/>
      <c r="C32" s="76"/>
      <c r="D32" s="78"/>
      <c r="E32" s="68"/>
      <c r="F32" s="80"/>
      <c r="G32" s="68"/>
      <c r="H32" s="68"/>
      <c r="I32" s="69"/>
      <c r="J32" s="69"/>
      <c r="K32" s="69"/>
      <c r="L32" s="69"/>
      <c r="M32" s="69"/>
      <c r="N32" s="69"/>
      <c r="O32" s="69"/>
      <c r="P32" s="69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</row>
    <row r="33" spans="2:61" s="60" customFormat="1" ht="12.75">
      <c r="B33" s="69"/>
      <c r="C33" s="76"/>
      <c r="D33" s="78"/>
      <c r="E33" s="68"/>
      <c r="F33" s="80"/>
      <c r="G33" s="68"/>
      <c r="H33" s="68"/>
      <c r="I33" s="69"/>
      <c r="J33" s="69"/>
      <c r="K33" s="69"/>
      <c r="L33" s="69"/>
      <c r="M33" s="69"/>
      <c r="N33" s="69"/>
      <c r="O33" s="69"/>
      <c r="P33" s="69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</row>
    <row r="34" spans="2:61" s="60" customFormat="1" ht="12.75">
      <c r="B34" s="69"/>
      <c r="C34" s="76"/>
      <c r="D34" s="78"/>
      <c r="E34" s="68"/>
      <c r="F34" s="80"/>
      <c r="G34" s="68"/>
      <c r="H34" s="68"/>
      <c r="I34" s="69"/>
      <c r="J34" s="69"/>
      <c r="K34" s="69"/>
      <c r="L34" s="69"/>
      <c r="M34" s="69"/>
      <c r="N34" s="69"/>
      <c r="O34" s="69"/>
      <c r="P34" s="69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</row>
    <row r="35" spans="2:61" s="60" customFormat="1" ht="12.75">
      <c r="B35" s="69"/>
      <c r="C35" s="76"/>
      <c r="D35" s="78"/>
      <c r="E35" s="81"/>
      <c r="F35" s="82"/>
      <c r="G35" s="71"/>
      <c r="H35" s="71"/>
      <c r="I35" s="69"/>
      <c r="J35" s="69"/>
      <c r="K35" s="69"/>
      <c r="L35" s="69"/>
      <c r="M35" s="69"/>
      <c r="N35" s="69"/>
      <c r="O35" s="69"/>
      <c r="P35" s="69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</row>
    <row r="36" spans="2:61" s="60" customFormat="1" ht="12.75">
      <c r="B36" s="69"/>
      <c r="C36" s="76"/>
      <c r="D36" s="78"/>
      <c r="E36" s="81"/>
      <c r="F36" s="82"/>
      <c r="G36" s="71"/>
      <c r="H36" s="71"/>
      <c r="I36" s="69"/>
      <c r="J36" s="69"/>
      <c r="K36" s="69"/>
      <c r="L36" s="69"/>
      <c r="M36" s="69"/>
      <c r="N36" s="69"/>
      <c r="O36" s="69"/>
      <c r="P36" s="69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</row>
    <row r="37" spans="2:61" s="60" customFormat="1" ht="12.75">
      <c r="B37" s="69"/>
      <c r="C37" s="76"/>
      <c r="D37" s="78"/>
      <c r="E37" s="81"/>
      <c r="F37" s="82"/>
      <c r="G37" s="71"/>
      <c r="H37" s="71"/>
      <c r="I37" s="69"/>
      <c r="J37" s="69"/>
      <c r="K37" s="69"/>
      <c r="L37" s="69"/>
      <c r="M37" s="69"/>
      <c r="N37" s="69"/>
      <c r="O37" s="69"/>
      <c r="P37" s="69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</row>
    <row r="38" spans="2:61" s="60" customFormat="1" ht="12.75">
      <c r="B38" s="69"/>
      <c r="C38" s="76"/>
      <c r="D38" s="78"/>
      <c r="E38" s="81"/>
      <c r="F38" s="82"/>
      <c r="G38" s="71"/>
      <c r="H38" s="71"/>
      <c r="I38" s="69"/>
      <c r="J38" s="69"/>
      <c r="K38" s="69"/>
      <c r="L38" s="69"/>
      <c r="M38" s="69"/>
      <c r="N38" s="69"/>
      <c r="O38" s="69"/>
      <c r="P38" s="69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</row>
    <row r="39" spans="2:61" s="60" customFormat="1" ht="12.75">
      <c r="B39" s="69"/>
      <c r="C39" s="76"/>
      <c r="D39" s="78"/>
      <c r="E39" s="81"/>
      <c r="F39" s="82"/>
      <c r="G39" s="71"/>
      <c r="H39" s="71"/>
      <c r="I39" s="69"/>
      <c r="J39" s="69"/>
      <c r="K39" s="69"/>
      <c r="L39" s="69"/>
      <c r="M39" s="69"/>
      <c r="N39" s="69"/>
      <c r="O39" s="69"/>
      <c r="P39" s="69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</row>
    <row r="40" spans="2:61" s="60" customFormat="1" ht="12.75">
      <c r="B40" s="73"/>
      <c r="C40" s="76"/>
      <c r="D40" s="83"/>
      <c r="E40" s="81"/>
      <c r="F40" s="84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</row>
    <row r="41" spans="2:61" s="60" customFormat="1" ht="12.75">
      <c r="B41" s="65"/>
      <c r="C41" s="76"/>
      <c r="D41" s="85"/>
      <c r="E41" s="81"/>
      <c r="F41" s="86"/>
      <c r="G41" s="69"/>
      <c r="H41" s="69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</row>
    <row r="42" spans="2:61" s="60" customFormat="1" ht="12.75">
      <c r="B42" s="65"/>
      <c r="C42" s="76"/>
      <c r="D42" s="83"/>
      <c r="E42" s="81"/>
      <c r="F42" s="84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</row>
    <row r="43" spans="2:61" s="60" customFormat="1" ht="12.75">
      <c r="B43" s="65"/>
      <c r="C43" s="76"/>
      <c r="D43" s="85"/>
      <c r="E43" s="81"/>
      <c r="F43" s="86"/>
      <c r="G43" s="69"/>
      <c r="H43" s="69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</row>
    <row r="44" spans="2:61" s="60" customFormat="1" ht="12.75">
      <c r="B44" s="65"/>
      <c r="C44" s="76"/>
      <c r="D44" s="85"/>
      <c r="E44" s="81"/>
      <c r="F44" s="86"/>
      <c r="G44" s="69"/>
      <c r="H44" s="69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</row>
    <row r="45" spans="2:61" s="60" customFormat="1" ht="12.75">
      <c r="B45" s="65"/>
      <c r="C45" s="76"/>
      <c r="D45" s="85"/>
      <c r="E45" s="81"/>
      <c r="F45" s="86"/>
      <c r="G45" s="69"/>
      <c r="H45" s="69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</row>
    <row r="46" spans="2:61" s="60" customFormat="1" ht="12.75">
      <c r="B46" s="65"/>
      <c r="C46" s="76"/>
      <c r="D46" s="85"/>
      <c r="E46" s="81"/>
      <c r="F46" s="86"/>
      <c r="G46" s="69"/>
      <c r="H46" s="69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</row>
    <row r="47" spans="2:61" s="60" customFormat="1" ht="12.75">
      <c r="B47" s="65"/>
      <c r="C47" s="76"/>
      <c r="D47" s="85"/>
      <c r="E47" s="81"/>
      <c r="F47" s="86"/>
      <c r="G47" s="69"/>
      <c r="H47" s="69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</row>
    <row r="48" spans="2:61" s="60" customFormat="1" ht="12.75">
      <c r="B48" s="65"/>
      <c r="C48" s="76"/>
      <c r="D48" s="85"/>
      <c r="E48" s="81"/>
      <c r="F48" s="86"/>
      <c r="G48" s="69"/>
      <c r="H48" s="69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</row>
    <row r="49" spans="2:11" s="60" customFormat="1" ht="12.75">
      <c r="B49" s="65"/>
      <c r="C49" s="76"/>
      <c r="D49" s="85"/>
      <c r="E49" s="81"/>
      <c r="F49" s="86"/>
      <c r="G49" s="69"/>
      <c r="H49" s="69"/>
      <c r="I49" s="65"/>
      <c r="J49" s="65"/>
      <c r="K49" s="65"/>
    </row>
    <row r="50" spans="2:11" s="60" customFormat="1" ht="12.75">
      <c r="B50" s="65"/>
      <c r="C50" s="76"/>
      <c r="D50" s="85"/>
      <c r="E50" s="81"/>
      <c r="F50" s="86"/>
      <c r="G50" s="69"/>
      <c r="H50" s="69"/>
      <c r="I50" s="65"/>
      <c r="J50" s="65"/>
      <c r="K50" s="65"/>
    </row>
    <row r="51" spans="2:11" s="60" customFormat="1" ht="12.75">
      <c r="B51" s="65"/>
      <c r="C51" s="76"/>
      <c r="D51" s="85"/>
      <c r="E51" s="81"/>
      <c r="F51" s="86"/>
      <c r="G51" s="69"/>
      <c r="H51" s="69"/>
      <c r="I51" s="65"/>
      <c r="J51" s="65"/>
      <c r="K51" s="65"/>
    </row>
    <row r="52" spans="2:11" s="60" customFormat="1" ht="12.75">
      <c r="B52" s="65"/>
      <c r="C52" s="76"/>
      <c r="D52" s="85"/>
      <c r="E52" s="81"/>
      <c r="F52" s="86"/>
      <c r="G52" s="69"/>
      <c r="H52" s="69"/>
      <c r="I52" s="65"/>
      <c r="J52" s="65"/>
      <c r="K52" s="65"/>
    </row>
    <row r="53" spans="2:11" s="60" customFormat="1" ht="12.75">
      <c r="B53" s="65"/>
      <c r="C53" s="65"/>
      <c r="D53" s="81"/>
      <c r="E53" s="81"/>
      <c r="F53" s="86"/>
      <c r="G53" s="69"/>
      <c r="H53" s="69"/>
      <c r="I53" s="65"/>
      <c r="J53" s="65"/>
      <c r="K53" s="65"/>
    </row>
    <row r="54" spans="2:9" s="60" customFormat="1" ht="12.75">
      <c r="B54" s="65"/>
      <c r="C54" s="65"/>
      <c r="D54" s="81"/>
      <c r="E54" s="81"/>
      <c r="F54" s="86"/>
      <c r="G54" s="69"/>
      <c r="H54" s="69"/>
      <c r="I54" s="65"/>
    </row>
    <row r="55" spans="2:13" s="60" customFormat="1" ht="12.75">
      <c r="B55" s="65"/>
      <c r="C55" s="65"/>
      <c r="D55" s="65"/>
      <c r="E55" s="65"/>
      <c r="F55" s="86"/>
      <c r="G55" s="69"/>
      <c r="H55" s="69"/>
      <c r="I55" s="65"/>
      <c r="J55" s="65"/>
      <c r="K55" s="65"/>
      <c r="L55" s="65"/>
      <c r="M55" s="65"/>
    </row>
    <row r="56" spans="2:13" s="60" customFormat="1" ht="12.75">
      <c r="B56" s="68"/>
      <c r="C56" s="68"/>
      <c r="D56" s="68"/>
      <c r="E56" s="68"/>
      <c r="F56" s="87"/>
      <c r="G56" s="68"/>
      <c r="H56" s="68"/>
      <c r="I56" s="68"/>
      <c r="J56" s="68"/>
      <c r="K56" s="68"/>
      <c r="L56" s="65"/>
      <c r="M56" s="65"/>
    </row>
    <row r="57" spans="2:13" s="60" customFormat="1" ht="12.75">
      <c r="B57" s="65"/>
      <c r="C57" s="65"/>
      <c r="D57" s="65"/>
      <c r="E57" s="65"/>
      <c r="F57" s="86"/>
      <c r="G57" s="69"/>
      <c r="H57" s="69"/>
      <c r="I57" s="65"/>
      <c r="J57" s="65"/>
      <c r="K57" s="65"/>
      <c r="L57" s="65"/>
      <c r="M57" s="65"/>
    </row>
    <row r="58" spans="2:9" s="60" customFormat="1" ht="12.75">
      <c r="B58" s="65"/>
      <c r="C58" s="65"/>
      <c r="D58" s="65"/>
      <c r="E58" s="65"/>
      <c r="F58" s="86"/>
      <c r="G58" s="69"/>
      <c r="H58" s="69"/>
      <c r="I58" s="65"/>
    </row>
    <row r="59" spans="2:9" s="60" customFormat="1" ht="12.75">
      <c r="B59" s="65"/>
      <c r="C59" s="65"/>
      <c r="D59" s="65"/>
      <c r="E59" s="65"/>
      <c r="F59" s="86"/>
      <c r="G59" s="69"/>
      <c r="H59" s="69"/>
      <c r="I59" s="65"/>
    </row>
    <row r="60" spans="2:9" s="60" customFormat="1" ht="12.75">
      <c r="B60" s="65"/>
      <c r="C60" s="65"/>
      <c r="D60" s="65"/>
      <c r="E60" s="65"/>
      <c r="F60" s="86"/>
      <c r="G60" s="69"/>
      <c r="H60" s="69"/>
      <c r="I60" s="65"/>
    </row>
    <row r="61" spans="2:9" s="60" customFormat="1" ht="12.75">
      <c r="B61" s="65"/>
      <c r="C61" s="65"/>
      <c r="D61" s="65"/>
      <c r="E61" s="65"/>
      <c r="F61" s="86"/>
      <c r="G61" s="69"/>
      <c r="H61" s="69"/>
      <c r="I61" s="65"/>
    </row>
    <row r="62" spans="2:9" s="60" customFormat="1" ht="12.75">
      <c r="B62" s="65"/>
      <c r="C62" s="65"/>
      <c r="D62" s="65"/>
      <c r="E62" s="65"/>
      <c r="F62" s="86"/>
      <c r="G62" s="69"/>
      <c r="H62" s="69"/>
      <c r="I62" s="65"/>
    </row>
    <row r="63" spans="2:9" s="60" customFormat="1" ht="12.75">
      <c r="B63" s="65"/>
      <c r="C63" s="65"/>
      <c r="D63" s="65"/>
      <c r="E63" s="65"/>
      <c r="F63" s="86"/>
      <c r="G63" s="69"/>
      <c r="H63" s="69"/>
      <c r="I63" s="65"/>
    </row>
    <row r="64" spans="2:9" s="60" customFormat="1" ht="12.75">
      <c r="B64" s="65"/>
      <c r="C64" s="65"/>
      <c r="D64" s="65"/>
      <c r="E64" s="65"/>
      <c r="F64" s="86"/>
      <c r="G64" s="69"/>
      <c r="H64" s="69"/>
      <c r="I64" s="65"/>
    </row>
    <row r="65" spans="2:9" s="60" customFormat="1" ht="12.75">
      <c r="B65" s="65"/>
      <c r="C65" s="65"/>
      <c r="D65" s="65"/>
      <c r="E65" s="65"/>
      <c r="F65" s="86"/>
      <c r="G65" s="69"/>
      <c r="H65" s="69"/>
      <c r="I65" s="65"/>
    </row>
    <row r="66" spans="2:9" s="60" customFormat="1" ht="12.75">
      <c r="B66" s="65"/>
      <c r="C66" s="65"/>
      <c r="D66" s="65"/>
      <c r="E66" s="65"/>
      <c r="F66" s="86"/>
      <c r="G66" s="69"/>
      <c r="H66" s="69"/>
      <c r="I66" s="65"/>
    </row>
    <row r="67" spans="2:9" s="60" customFormat="1" ht="12.75">
      <c r="B67" s="65"/>
      <c r="C67" s="65"/>
      <c r="D67" s="65"/>
      <c r="E67" s="65"/>
      <c r="F67" s="86"/>
      <c r="G67" s="69"/>
      <c r="H67" s="69"/>
      <c r="I67" s="65"/>
    </row>
    <row r="68" spans="2:9" s="60" customFormat="1" ht="12.75">
      <c r="B68" s="65"/>
      <c r="C68" s="65"/>
      <c r="D68" s="65"/>
      <c r="E68" s="65"/>
      <c r="F68" s="86"/>
      <c r="G68" s="69"/>
      <c r="H68" s="69"/>
      <c r="I68" s="65"/>
    </row>
    <row r="69" spans="6:8" s="60" customFormat="1" ht="12.75">
      <c r="F69" s="63"/>
      <c r="G69" s="64"/>
      <c r="H69" s="64"/>
    </row>
    <row r="70" spans="6:8" s="60" customFormat="1" ht="12.75">
      <c r="F70" s="63"/>
      <c r="G70" s="64"/>
      <c r="H70" s="64"/>
    </row>
    <row r="71" spans="6:8" s="60" customFormat="1" ht="12.75">
      <c r="F71" s="63"/>
      <c r="G71" s="64"/>
      <c r="H71" s="64"/>
    </row>
    <row r="72" spans="6:8" s="60" customFormat="1" ht="12.75">
      <c r="F72" s="63"/>
      <c r="G72" s="64"/>
      <c r="H72" s="64"/>
    </row>
    <row r="73" spans="6:8" s="60" customFormat="1" ht="12.75">
      <c r="F73" s="63"/>
      <c r="G73" s="64"/>
      <c r="H73" s="64"/>
    </row>
    <row r="74" spans="6:8" s="60" customFormat="1" ht="12.75">
      <c r="F74" s="63"/>
      <c r="G74" s="64"/>
      <c r="H74" s="64"/>
    </row>
    <row r="75" spans="6:8" s="60" customFormat="1" ht="12.75">
      <c r="F75" s="63"/>
      <c r="G75" s="64"/>
      <c r="H75" s="64"/>
    </row>
    <row r="76" spans="6:8" s="60" customFormat="1" ht="12.75">
      <c r="F76" s="63"/>
      <c r="G76" s="64"/>
      <c r="H76" s="64"/>
    </row>
    <row r="77" spans="6:8" s="60" customFormat="1" ht="12.75">
      <c r="F77" s="63"/>
      <c r="G77" s="64"/>
      <c r="H77" s="64"/>
    </row>
    <row r="78" spans="6:8" s="60" customFormat="1" ht="12.75">
      <c r="F78" s="63"/>
      <c r="G78" s="64"/>
      <c r="H78" s="64"/>
    </row>
    <row r="79" spans="6:8" s="60" customFormat="1" ht="12.75">
      <c r="F79" s="63"/>
      <c r="G79" s="64"/>
      <c r="H79" s="64"/>
    </row>
    <row r="80" spans="6:8" s="60" customFormat="1" ht="12.75">
      <c r="F80" s="63"/>
      <c r="G80" s="64"/>
      <c r="H80" s="64"/>
    </row>
    <row r="81" spans="6:8" s="60" customFormat="1" ht="12.75">
      <c r="F81" s="63"/>
      <c r="G81" s="64"/>
      <c r="H81" s="64"/>
    </row>
    <row r="82" spans="6:8" s="60" customFormat="1" ht="12.75">
      <c r="F82" s="63"/>
      <c r="G82" s="64"/>
      <c r="H82" s="64"/>
    </row>
    <row r="83" spans="6:8" s="60" customFormat="1" ht="12.75">
      <c r="F83" s="63"/>
      <c r="G83" s="64"/>
      <c r="H83" s="64"/>
    </row>
    <row r="84" spans="6:8" s="60" customFormat="1" ht="12.75">
      <c r="F84" s="63"/>
      <c r="G84" s="64"/>
      <c r="H84" s="64"/>
    </row>
    <row r="85" spans="6:8" s="60" customFormat="1" ht="12.75">
      <c r="F85" s="63"/>
      <c r="G85" s="64"/>
      <c r="H85" s="64"/>
    </row>
    <row r="86" spans="6:8" s="60" customFormat="1" ht="12.75">
      <c r="F86" s="63"/>
      <c r="G86" s="64"/>
      <c r="H86" s="64"/>
    </row>
    <row r="87" spans="6:8" s="60" customFormat="1" ht="12.75">
      <c r="F87" s="63"/>
      <c r="G87" s="64"/>
      <c r="H87" s="64"/>
    </row>
    <row r="88" spans="6:8" s="60" customFormat="1" ht="12.75">
      <c r="F88" s="63"/>
      <c r="G88" s="64"/>
      <c r="H88" s="64"/>
    </row>
    <row r="89" spans="6:8" s="60" customFormat="1" ht="12.75">
      <c r="F89" s="63"/>
      <c r="G89" s="64"/>
      <c r="H89" s="64"/>
    </row>
    <row r="90" spans="6:8" s="60" customFormat="1" ht="12.75">
      <c r="F90" s="63"/>
      <c r="G90" s="64"/>
      <c r="H90" s="64"/>
    </row>
    <row r="91" spans="6:8" s="60" customFormat="1" ht="12.75">
      <c r="F91" s="63"/>
      <c r="G91" s="64"/>
      <c r="H91" s="64"/>
    </row>
    <row r="92" spans="6:8" s="60" customFormat="1" ht="12.75">
      <c r="F92" s="63"/>
      <c r="G92" s="64"/>
      <c r="H92" s="64"/>
    </row>
    <row r="93" spans="6:8" s="60" customFormat="1" ht="12.75">
      <c r="F93" s="63"/>
      <c r="G93" s="64"/>
      <c r="H93" s="64"/>
    </row>
    <row r="94" spans="6:8" s="60" customFormat="1" ht="12.75">
      <c r="F94" s="63"/>
      <c r="G94" s="64"/>
      <c r="H94" s="64"/>
    </row>
    <row r="95" spans="6:8" s="60" customFormat="1" ht="12.75">
      <c r="F95" s="63"/>
      <c r="G95" s="64"/>
      <c r="H95" s="64"/>
    </row>
    <row r="96" spans="6:26" s="13" customFormat="1" ht="12.75">
      <c r="F96" s="55"/>
      <c r="G96" s="56"/>
      <c r="H96" s="56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</row>
    <row r="97" spans="6:26" s="13" customFormat="1" ht="12.75">
      <c r="F97" s="55"/>
      <c r="G97" s="56"/>
      <c r="H97" s="56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</row>
    <row r="98" spans="6:26" s="13" customFormat="1" ht="12.75">
      <c r="F98" s="55"/>
      <c r="G98" s="56"/>
      <c r="H98" s="56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6:26" s="13" customFormat="1" ht="12.75">
      <c r="F99" s="55"/>
      <c r="G99" s="56"/>
      <c r="H99" s="56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</row>
    <row r="100" spans="6:26" s="13" customFormat="1" ht="12.75">
      <c r="F100" s="55"/>
      <c r="G100" s="56"/>
      <c r="H100" s="56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</row>
    <row r="101" spans="6:26" s="13" customFormat="1" ht="12.75">
      <c r="F101" s="55"/>
      <c r="G101" s="56"/>
      <c r="H101" s="56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</row>
    <row r="102" spans="6:26" s="13" customFormat="1" ht="12.75">
      <c r="F102" s="55"/>
      <c r="G102" s="56"/>
      <c r="H102" s="56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</row>
    <row r="103" spans="6:26" s="13" customFormat="1" ht="12.75">
      <c r="F103" s="55"/>
      <c r="G103" s="56"/>
      <c r="H103" s="56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</row>
  </sheetData>
  <sheetProtection sheet="1" objects="1" scenarios="1"/>
  <mergeCells count="4">
    <mergeCell ref="B26:D29"/>
    <mergeCell ref="E7:F7"/>
    <mergeCell ref="B1:G1"/>
    <mergeCell ref="D4:F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3"/>
  <dimension ref="D2:H2"/>
  <sheetViews>
    <sheetView showRowColHeaders="0" workbookViewId="0" topLeftCell="A1">
      <selection activeCell="D2" sqref="D2:H2"/>
    </sheetView>
  </sheetViews>
  <sheetFormatPr defaultColWidth="11.421875" defaultRowHeight="12.75"/>
  <cols>
    <col min="1" max="16384" width="11.421875" style="16" customWidth="1"/>
  </cols>
  <sheetData>
    <row r="2" spans="4:8" ht="15.75">
      <c r="D2" s="126" t="s">
        <v>43</v>
      </c>
      <c r="E2" s="127"/>
      <c r="F2" s="127"/>
      <c r="G2" s="127"/>
      <c r="H2" s="128"/>
    </row>
  </sheetData>
  <mergeCells count="1">
    <mergeCell ref="D2:H2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IS34"/>
  <sheetViews>
    <sheetView workbookViewId="0" topLeftCell="P1">
      <selection activeCell="H3" sqref="H3:X3"/>
    </sheetView>
  </sheetViews>
  <sheetFormatPr defaultColWidth="11.421875" defaultRowHeight="12.75"/>
  <sheetData>
    <row r="1" spans="2:14" ht="12.75">
      <c r="B1" t="s">
        <v>2</v>
      </c>
      <c r="E1" t="s">
        <v>3</v>
      </c>
      <c r="F1" t="s">
        <v>40</v>
      </c>
      <c r="H1" t="s">
        <v>4</v>
      </c>
      <c r="J1" t="s">
        <v>5</v>
      </c>
      <c r="K1" t="s">
        <v>6</v>
      </c>
      <c r="L1" t="s">
        <v>7</v>
      </c>
      <c r="N1" t="s">
        <v>8</v>
      </c>
    </row>
    <row r="2" spans="2:14" ht="12.75">
      <c r="B2">
        <v>5</v>
      </c>
      <c r="E2">
        <f>SUM(C8:IV8)</f>
        <v>21</v>
      </c>
      <c r="F2" s="11">
        <f>H2/N</f>
        <v>5485.714285714285</v>
      </c>
      <c r="H2">
        <f>SUM(C13:IV13)</f>
        <v>115200</v>
      </c>
      <c r="J2">
        <f>SUM(C14:IV14)</f>
        <v>698755000</v>
      </c>
      <c r="K2">
        <v>8500</v>
      </c>
      <c r="L2">
        <v>9200</v>
      </c>
      <c r="N2">
        <v>6</v>
      </c>
    </row>
    <row r="3" spans="1:27" ht="12.75">
      <c r="A3">
        <f>MINA(C3:AA3)</f>
        <v>0</v>
      </c>
      <c r="B3">
        <v>0</v>
      </c>
      <c r="C3">
        <f>IF(C8=0,"",ABS(C6-C7))</f>
        <v>3000</v>
      </c>
      <c r="D3">
        <f aca="true" t="shared" si="0" ref="D3:X3">IF(D8=0,"",ABS(D6-D7))</f>
        <v>2000</v>
      </c>
      <c r="E3">
        <f t="shared" si="0"/>
        <v>1000</v>
      </c>
      <c r="F3">
        <f t="shared" si="0"/>
        <v>1800</v>
      </c>
      <c r="G3">
        <f t="shared" si="0"/>
        <v>700</v>
      </c>
      <c r="H3">
        <f t="shared" si="0"/>
      </c>
      <c r="I3">
        <f t="shared" si="0"/>
      </c>
      <c r="J3">
        <f t="shared" si="0"/>
      </c>
      <c r="K3">
        <f t="shared" si="0"/>
      </c>
      <c r="L3">
        <f t="shared" si="0"/>
      </c>
      <c r="M3">
        <f t="shared" si="0"/>
      </c>
      <c r="N3">
        <f t="shared" si="0"/>
      </c>
      <c r="O3">
        <f t="shared" si="0"/>
      </c>
      <c r="P3">
        <f t="shared" si="0"/>
      </c>
      <c r="Q3">
        <f t="shared" si="0"/>
      </c>
      <c r="R3">
        <f t="shared" si="0"/>
      </c>
      <c r="S3">
        <f t="shared" si="0"/>
      </c>
      <c r="T3">
        <f t="shared" si="0"/>
      </c>
      <c r="U3">
        <f t="shared" si="0"/>
      </c>
      <c r="V3">
        <f t="shared" si="0"/>
      </c>
      <c r="W3">
        <f t="shared" si="0"/>
      </c>
      <c r="X3">
        <f t="shared" si="0"/>
      </c>
      <c r="Y3">
        <f>IF(Y8=0,pr,ABS(Y6-Y7))</f>
        <v>3000</v>
      </c>
      <c r="Z3">
        <f>IF(Z8=0,pr,ABS(Z6-Z7))</f>
        <v>3000</v>
      </c>
      <c r="AA3">
        <f>IF(AA8=0,pr,ABS(AA6-AA7))</f>
        <v>3000</v>
      </c>
    </row>
    <row r="4" spans="1:252" ht="12.75">
      <c r="A4" t="s">
        <v>8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  <c r="Z4">
        <v>24</v>
      </c>
      <c r="AA4">
        <v>25</v>
      </c>
      <c r="AB4">
        <v>26</v>
      </c>
      <c r="AC4">
        <v>27</v>
      </c>
      <c r="AD4">
        <v>28</v>
      </c>
      <c r="AE4">
        <v>29</v>
      </c>
      <c r="AF4">
        <v>30</v>
      </c>
      <c r="AG4">
        <v>31</v>
      </c>
      <c r="AH4">
        <v>32</v>
      </c>
      <c r="AI4">
        <v>33</v>
      </c>
      <c r="AJ4">
        <v>34</v>
      </c>
      <c r="AK4">
        <v>35</v>
      </c>
      <c r="AL4">
        <v>36</v>
      </c>
      <c r="AM4">
        <v>37</v>
      </c>
      <c r="AN4">
        <v>38</v>
      </c>
      <c r="AO4">
        <v>39</v>
      </c>
      <c r="AP4">
        <v>40</v>
      </c>
      <c r="AQ4">
        <v>41</v>
      </c>
      <c r="AR4">
        <v>42</v>
      </c>
      <c r="AS4">
        <v>43</v>
      </c>
      <c r="AT4">
        <v>44</v>
      </c>
      <c r="AU4">
        <v>45</v>
      </c>
      <c r="AV4">
        <v>46</v>
      </c>
      <c r="AW4">
        <v>47</v>
      </c>
      <c r="AX4">
        <v>48</v>
      </c>
      <c r="AY4">
        <v>49</v>
      </c>
      <c r="AZ4">
        <v>50</v>
      </c>
      <c r="BA4">
        <v>51</v>
      </c>
      <c r="BB4">
        <v>52</v>
      </c>
      <c r="BC4">
        <v>53</v>
      </c>
      <c r="BD4">
        <v>54</v>
      </c>
      <c r="BE4">
        <v>55</v>
      </c>
      <c r="BF4">
        <v>56</v>
      </c>
      <c r="BG4">
        <v>57</v>
      </c>
      <c r="BH4">
        <v>58</v>
      </c>
      <c r="BI4">
        <v>59</v>
      </c>
      <c r="BJ4">
        <v>60</v>
      </c>
      <c r="BK4">
        <v>61</v>
      </c>
      <c r="BL4">
        <v>62</v>
      </c>
      <c r="BM4">
        <v>63</v>
      </c>
      <c r="BN4">
        <v>64</v>
      </c>
      <c r="BO4">
        <v>65</v>
      </c>
      <c r="BP4">
        <v>66</v>
      </c>
      <c r="BQ4">
        <v>67</v>
      </c>
      <c r="BR4">
        <v>68</v>
      </c>
      <c r="BS4">
        <v>69</v>
      </c>
      <c r="BT4">
        <v>70</v>
      </c>
      <c r="BU4">
        <v>71</v>
      </c>
      <c r="BV4">
        <v>72</v>
      </c>
      <c r="BW4">
        <v>73</v>
      </c>
      <c r="BX4">
        <v>74</v>
      </c>
      <c r="BY4">
        <v>75</v>
      </c>
      <c r="BZ4">
        <v>76</v>
      </c>
      <c r="CA4">
        <v>77</v>
      </c>
      <c r="CB4">
        <v>78</v>
      </c>
      <c r="CC4">
        <v>79</v>
      </c>
      <c r="CD4">
        <v>80</v>
      </c>
      <c r="CE4">
        <v>81</v>
      </c>
      <c r="CF4">
        <v>82</v>
      </c>
      <c r="CG4">
        <v>83</v>
      </c>
      <c r="CH4">
        <v>84</v>
      </c>
      <c r="CI4">
        <v>85</v>
      </c>
      <c r="CJ4">
        <v>86</v>
      </c>
      <c r="CK4">
        <v>87</v>
      </c>
      <c r="CL4">
        <v>88</v>
      </c>
      <c r="CM4">
        <v>89</v>
      </c>
      <c r="CN4">
        <v>90</v>
      </c>
      <c r="CO4">
        <v>91</v>
      </c>
      <c r="CP4">
        <v>92</v>
      </c>
      <c r="CQ4">
        <v>93</v>
      </c>
      <c r="CR4">
        <v>94</v>
      </c>
      <c r="CS4">
        <v>95</v>
      </c>
      <c r="CT4">
        <v>96</v>
      </c>
      <c r="CU4">
        <v>97</v>
      </c>
      <c r="CV4">
        <v>98</v>
      </c>
      <c r="CW4">
        <v>99</v>
      </c>
      <c r="CX4">
        <v>100</v>
      </c>
      <c r="CY4">
        <v>101</v>
      </c>
      <c r="CZ4">
        <v>102</v>
      </c>
      <c r="DA4">
        <v>103</v>
      </c>
      <c r="DB4">
        <v>104</v>
      </c>
      <c r="DC4">
        <v>105</v>
      </c>
      <c r="DD4">
        <v>106</v>
      </c>
      <c r="DE4">
        <v>107</v>
      </c>
      <c r="DF4">
        <v>108</v>
      </c>
      <c r="DG4">
        <v>109</v>
      </c>
      <c r="DH4">
        <v>110</v>
      </c>
      <c r="DI4">
        <v>111</v>
      </c>
      <c r="DJ4">
        <v>112</v>
      </c>
      <c r="DK4">
        <v>113</v>
      </c>
      <c r="DL4">
        <v>114</v>
      </c>
      <c r="DM4">
        <v>115</v>
      </c>
      <c r="DN4">
        <v>116</v>
      </c>
      <c r="DO4">
        <v>117</v>
      </c>
      <c r="DP4">
        <v>118</v>
      </c>
      <c r="DQ4">
        <v>119</v>
      </c>
      <c r="DR4">
        <v>120</v>
      </c>
      <c r="DS4">
        <v>121</v>
      </c>
      <c r="DT4">
        <v>122</v>
      </c>
      <c r="DU4">
        <v>123</v>
      </c>
      <c r="DV4">
        <v>124</v>
      </c>
      <c r="DW4">
        <v>125</v>
      </c>
      <c r="DX4">
        <v>126</v>
      </c>
      <c r="DY4">
        <v>127</v>
      </c>
      <c r="DZ4">
        <v>128</v>
      </c>
      <c r="EA4">
        <v>129</v>
      </c>
      <c r="EB4">
        <v>130</v>
      </c>
      <c r="EC4">
        <v>131</v>
      </c>
      <c r="ED4">
        <v>132</v>
      </c>
      <c r="EE4">
        <v>133</v>
      </c>
      <c r="EF4">
        <v>134</v>
      </c>
      <c r="EG4">
        <v>135</v>
      </c>
      <c r="EH4">
        <v>136</v>
      </c>
      <c r="EI4">
        <v>137</v>
      </c>
      <c r="EJ4">
        <v>138</v>
      </c>
      <c r="EK4">
        <v>139</v>
      </c>
      <c r="EL4">
        <v>140</v>
      </c>
      <c r="EM4">
        <v>141</v>
      </c>
      <c r="EN4">
        <v>142</v>
      </c>
      <c r="EO4">
        <v>143</v>
      </c>
      <c r="EP4">
        <v>144</v>
      </c>
      <c r="EQ4">
        <v>145</v>
      </c>
      <c r="ER4">
        <v>146</v>
      </c>
      <c r="ES4">
        <v>147</v>
      </c>
      <c r="ET4">
        <v>148</v>
      </c>
      <c r="EU4">
        <v>149</v>
      </c>
      <c r="EV4">
        <v>150</v>
      </c>
      <c r="EW4">
        <v>151</v>
      </c>
      <c r="EX4">
        <v>152</v>
      </c>
      <c r="EY4">
        <v>153</v>
      </c>
      <c r="EZ4">
        <v>154</v>
      </c>
      <c r="FA4">
        <v>155</v>
      </c>
      <c r="FB4">
        <v>156</v>
      </c>
      <c r="FC4">
        <v>157</v>
      </c>
      <c r="FD4">
        <v>158</v>
      </c>
      <c r="FE4">
        <v>159</v>
      </c>
      <c r="FF4">
        <v>160</v>
      </c>
      <c r="FG4">
        <v>161</v>
      </c>
      <c r="FH4">
        <v>162</v>
      </c>
      <c r="FI4">
        <v>163</v>
      </c>
      <c r="FJ4">
        <v>164</v>
      </c>
      <c r="FK4">
        <v>165</v>
      </c>
      <c r="FL4">
        <v>166</v>
      </c>
      <c r="FM4">
        <v>167</v>
      </c>
      <c r="FN4">
        <v>168</v>
      </c>
      <c r="FO4">
        <v>169</v>
      </c>
      <c r="FP4">
        <v>170</v>
      </c>
      <c r="FQ4">
        <v>171</v>
      </c>
      <c r="FR4">
        <v>172</v>
      </c>
      <c r="FS4">
        <v>173</v>
      </c>
      <c r="FT4">
        <v>174</v>
      </c>
      <c r="FU4">
        <v>175</v>
      </c>
      <c r="FV4">
        <v>176</v>
      </c>
      <c r="FW4">
        <v>177</v>
      </c>
      <c r="FX4">
        <v>178</v>
      </c>
      <c r="FY4">
        <v>179</v>
      </c>
      <c r="FZ4">
        <v>180</v>
      </c>
      <c r="GA4">
        <v>181</v>
      </c>
      <c r="GB4">
        <v>182</v>
      </c>
      <c r="GC4">
        <v>183</v>
      </c>
      <c r="GD4">
        <v>184</v>
      </c>
      <c r="GE4">
        <v>185</v>
      </c>
      <c r="GF4">
        <v>186</v>
      </c>
      <c r="GG4">
        <v>187</v>
      </c>
      <c r="GH4">
        <v>188</v>
      </c>
      <c r="GI4">
        <v>189</v>
      </c>
      <c r="GJ4">
        <v>190</v>
      </c>
      <c r="GK4">
        <v>191</v>
      </c>
      <c r="GL4">
        <v>192</v>
      </c>
      <c r="GM4">
        <v>193</v>
      </c>
      <c r="GN4">
        <v>194</v>
      </c>
      <c r="GO4">
        <v>195</v>
      </c>
      <c r="GP4">
        <v>196</v>
      </c>
      <c r="GQ4">
        <v>197</v>
      </c>
      <c r="GR4">
        <v>198</v>
      </c>
      <c r="GS4">
        <v>199</v>
      </c>
      <c r="GT4">
        <v>200</v>
      </c>
      <c r="GU4">
        <v>201</v>
      </c>
      <c r="GV4">
        <v>202</v>
      </c>
      <c r="GW4">
        <v>203</v>
      </c>
      <c r="GX4">
        <v>204</v>
      </c>
      <c r="GY4">
        <v>205</v>
      </c>
      <c r="GZ4">
        <v>206</v>
      </c>
      <c r="HA4">
        <v>207</v>
      </c>
      <c r="HB4">
        <v>208</v>
      </c>
      <c r="HC4">
        <v>209</v>
      </c>
      <c r="HD4">
        <v>210</v>
      </c>
      <c r="HE4">
        <v>211</v>
      </c>
      <c r="HF4">
        <v>212</v>
      </c>
      <c r="HG4">
        <v>213</v>
      </c>
      <c r="HH4">
        <v>214</v>
      </c>
      <c r="HI4">
        <v>215</v>
      </c>
      <c r="HJ4">
        <v>216</v>
      </c>
      <c r="HK4">
        <v>217</v>
      </c>
      <c r="HL4">
        <v>218</v>
      </c>
      <c r="HM4">
        <v>219</v>
      </c>
      <c r="HN4">
        <v>220</v>
      </c>
      <c r="HO4">
        <v>221</v>
      </c>
      <c r="HP4">
        <v>222</v>
      </c>
      <c r="HQ4">
        <v>223</v>
      </c>
      <c r="HR4">
        <v>224</v>
      </c>
      <c r="HS4">
        <v>225</v>
      </c>
      <c r="HT4">
        <v>226</v>
      </c>
      <c r="HU4">
        <v>227</v>
      </c>
      <c r="HV4">
        <v>228</v>
      </c>
      <c r="HW4">
        <v>229</v>
      </c>
      <c r="HX4">
        <v>230</v>
      </c>
      <c r="HY4">
        <v>231</v>
      </c>
      <c r="HZ4">
        <v>232</v>
      </c>
      <c r="IA4">
        <v>233</v>
      </c>
      <c r="IB4">
        <v>234</v>
      </c>
      <c r="IC4">
        <v>235</v>
      </c>
      <c r="ID4">
        <v>236</v>
      </c>
      <c r="IE4">
        <v>237</v>
      </c>
      <c r="IF4">
        <v>238</v>
      </c>
      <c r="IG4">
        <v>239</v>
      </c>
      <c r="IH4">
        <v>240</v>
      </c>
      <c r="II4">
        <v>241</v>
      </c>
      <c r="IJ4">
        <v>242</v>
      </c>
      <c r="IK4">
        <v>243</v>
      </c>
      <c r="IL4">
        <v>244</v>
      </c>
      <c r="IM4">
        <v>245</v>
      </c>
      <c r="IN4">
        <v>246</v>
      </c>
      <c r="IO4">
        <v>247</v>
      </c>
      <c r="IP4">
        <v>248</v>
      </c>
      <c r="IQ4">
        <v>249</v>
      </c>
      <c r="IR4">
        <v>250</v>
      </c>
    </row>
    <row r="5" ht="12.75">
      <c r="C5" t="s">
        <v>9</v>
      </c>
    </row>
    <row r="6" spans="1:7" s="2" customFormat="1" ht="12.75">
      <c r="A6" s="2" t="s">
        <v>10</v>
      </c>
      <c r="C6" s="2">
        <v>3000</v>
      </c>
      <c r="D6" s="2">
        <v>5000</v>
      </c>
      <c r="E6" s="2">
        <v>6000</v>
      </c>
      <c r="F6" s="2">
        <v>7800</v>
      </c>
      <c r="G6" s="2">
        <v>8500</v>
      </c>
    </row>
    <row r="7" spans="1:9" s="2" customFormat="1" ht="12.75">
      <c r="A7" s="2" t="s">
        <v>11</v>
      </c>
      <c r="B7" s="31">
        <f>C7-(D7-C7)</f>
        <v>-3000</v>
      </c>
      <c r="C7" s="2">
        <v>0</v>
      </c>
      <c r="D7" s="2">
        <v>3000</v>
      </c>
      <c r="E7" s="2">
        <v>5000</v>
      </c>
      <c r="F7" s="2">
        <v>6000</v>
      </c>
      <c r="G7" s="2">
        <v>7800</v>
      </c>
      <c r="H7" s="2">
        <v>8500</v>
      </c>
      <c r="I7" s="2">
        <v>9200</v>
      </c>
    </row>
    <row r="8" spans="1:7" s="2" customFormat="1" ht="12.75">
      <c r="A8" s="2" t="s">
        <v>12</v>
      </c>
      <c r="B8" s="2">
        <f>C8</f>
        <v>2</v>
      </c>
      <c r="C8" s="2">
        <v>2</v>
      </c>
      <c r="D8" s="2">
        <v>4</v>
      </c>
      <c r="E8" s="2">
        <v>7</v>
      </c>
      <c r="F8" s="2">
        <v>6</v>
      </c>
      <c r="G8" s="2">
        <v>2</v>
      </c>
    </row>
    <row r="9" spans="1:252" ht="12.75">
      <c r="A9" t="s">
        <v>13</v>
      </c>
      <c r="B9">
        <v>0</v>
      </c>
      <c r="C9">
        <f>C8/$E$2</f>
        <v>0.09523809523809523</v>
      </c>
      <c r="D9">
        <f aca="true" t="shared" si="1" ref="D9:S9">D8/$E$2</f>
        <v>0.19047619047619047</v>
      </c>
      <c r="E9">
        <f t="shared" si="1"/>
        <v>0.3333333333333333</v>
      </c>
      <c r="F9">
        <f t="shared" si="1"/>
        <v>0.2857142857142857</v>
      </c>
      <c r="G9">
        <f t="shared" si="1"/>
        <v>0.09523809523809523</v>
      </c>
      <c r="H9">
        <f t="shared" si="1"/>
        <v>0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  <c r="N9">
        <f t="shared" si="1"/>
        <v>0</v>
      </c>
      <c r="O9">
        <f t="shared" si="1"/>
        <v>0</v>
      </c>
      <c r="P9">
        <f t="shared" si="1"/>
        <v>0</v>
      </c>
      <c r="Q9">
        <f t="shared" si="1"/>
        <v>0</v>
      </c>
      <c r="R9">
        <f t="shared" si="1"/>
        <v>0</v>
      </c>
      <c r="S9">
        <f t="shared" si="1"/>
        <v>0</v>
      </c>
      <c r="T9">
        <f aca="true" t="shared" si="2" ref="T9:AI9">T8/$E$2</f>
        <v>0</v>
      </c>
      <c r="U9">
        <f t="shared" si="2"/>
        <v>0</v>
      </c>
      <c r="V9">
        <f t="shared" si="2"/>
        <v>0</v>
      </c>
      <c r="W9">
        <f t="shared" si="2"/>
        <v>0</v>
      </c>
      <c r="X9">
        <f t="shared" si="2"/>
        <v>0</v>
      </c>
      <c r="Y9">
        <f t="shared" si="2"/>
        <v>0</v>
      </c>
      <c r="Z9">
        <f t="shared" si="2"/>
        <v>0</v>
      </c>
      <c r="AA9">
        <f t="shared" si="2"/>
        <v>0</v>
      </c>
      <c r="AB9">
        <f t="shared" si="2"/>
        <v>0</v>
      </c>
      <c r="AC9">
        <f t="shared" si="2"/>
        <v>0</v>
      </c>
      <c r="AD9">
        <f t="shared" si="2"/>
        <v>0</v>
      </c>
      <c r="AE9">
        <f t="shared" si="2"/>
        <v>0</v>
      </c>
      <c r="AF9">
        <f t="shared" si="2"/>
        <v>0</v>
      </c>
      <c r="AG9">
        <f t="shared" si="2"/>
        <v>0</v>
      </c>
      <c r="AH9">
        <f t="shared" si="2"/>
        <v>0</v>
      </c>
      <c r="AI9">
        <f t="shared" si="2"/>
        <v>0</v>
      </c>
      <c r="AJ9">
        <f aca="true" t="shared" si="3" ref="AJ9:AY9">AJ8/$E$2</f>
        <v>0</v>
      </c>
      <c r="AK9">
        <f t="shared" si="3"/>
        <v>0</v>
      </c>
      <c r="AL9">
        <f t="shared" si="3"/>
        <v>0</v>
      </c>
      <c r="AM9">
        <f t="shared" si="3"/>
        <v>0</v>
      </c>
      <c r="AN9">
        <f t="shared" si="3"/>
        <v>0</v>
      </c>
      <c r="AO9">
        <f t="shared" si="3"/>
        <v>0</v>
      </c>
      <c r="AP9">
        <f t="shared" si="3"/>
        <v>0</v>
      </c>
      <c r="AQ9">
        <f t="shared" si="3"/>
        <v>0</v>
      </c>
      <c r="AR9">
        <f t="shared" si="3"/>
        <v>0</v>
      </c>
      <c r="AS9">
        <f t="shared" si="3"/>
        <v>0</v>
      </c>
      <c r="AT9">
        <f t="shared" si="3"/>
        <v>0</v>
      </c>
      <c r="AU9">
        <f t="shared" si="3"/>
        <v>0</v>
      </c>
      <c r="AV9">
        <f t="shared" si="3"/>
        <v>0</v>
      </c>
      <c r="AW9">
        <f t="shared" si="3"/>
        <v>0</v>
      </c>
      <c r="AX9">
        <f t="shared" si="3"/>
        <v>0</v>
      </c>
      <c r="AY9">
        <f t="shared" si="3"/>
        <v>0</v>
      </c>
      <c r="AZ9">
        <f aca="true" t="shared" si="4" ref="AZ9:BO9">AZ8/$E$2</f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E9">
        <f t="shared" si="4"/>
        <v>0</v>
      </c>
      <c r="BF9">
        <f t="shared" si="4"/>
        <v>0</v>
      </c>
      <c r="BG9">
        <f t="shared" si="4"/>
        <v>0</v>
      </c>
      <c r="BH9">
        <f t="shared" si="4"/>
        <v>0</v>
      </c>
      <c r="BI9">
        <f t="shared" si="4"/>
        <v>0</v>
      </c>
      <c r="BJ9">
        <f t="shared" si="4"/>
        <v>0</v>
      </c>
      <c r="BK9">
        <f t="shared" si="4"/>
        <v>0</v>
      </c>
      <c r="BL9">
        <f t="shared" si="4"/>
        <v>0</v>
      </c>
      <c r="BM9">
        <f t="shared" si="4"/>
        <v>0</v>
      </c>
      <c r="BN9">
        <f t="shared" si="4"/>
        <v>0</v>
      </c>
      <c r="BO9">
        <f t="shared" si="4"/>
        <v>0</v>
      </c>
      <c r="BP9">
        <f aca="true" t="shared" si="5" ref="BP9:CE9">BP8/$E$2</f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V9">
        <f t="shared" si="5"/>
        <v>0</v>
      </c>
      <c r="BW9">
        <f t="shared" si="5"/>
        <v>0</v>
      </c>
      <c r="BX9">
        <f t="shared" si="5"/>
        <v>0</v>
      </c>
      <c r="BY9">
        <f t="shared" si="5"/>
        <v>0</v>
      </c>
      <c r="BZ9">
        <f t="shared" si="5"/>
        <v>0</v>
      </c>
      <c r="CA9">
        <f t="shared" si="5"/>
        <v>0</v>
      </c>
      <c r="CB9">
        <f t="shared" si="5"/>
        <v>0</v>
      </c>
      <c r="CC9">
        <f t="shared" si="5"/>
        <v>0</v>
      </c>
      <c r="CD9">
        <f t="shared" si="5"/>
        <v>0</v>
      </c>
      <c r="CE9">
        <f t="shared" si="5"/>
        <v>0</v>
      </c>
      <c r="CF9">
        <f aca="true" t="shared" si="6" ref="CF9:CU9">CF8/$E$2</f>
        <v>0</v>
      </c>
      <c r="CG9">
        <f t="shared" si="6"/>
        <v>0</v>
      </c>
      <c r="CH9">
        <f t="shared" si="6"/>
        <v>0</v>
      </c>
      <c r="CI9">
        <f t="shared" si="6"/>
        <v>0</v>
      </c>
      <c r="CJ9">
        <f t="shared" si="6"/>
        <v>0</v>
      </c>
      <c r="CK9">
        <f t="shared" si="6"/>
        <v>0</v>
      </c>
      <c r="CL9">
        <f t="shared" si="6"/>
        <v>0</v>
      </c>
      <c r="CM9">
        <f t="shared" si="6"/>
        <v>0</v>
      </c>
      <c r="CN9">
        <f t="shared" si="6"/>
        <v>0</v>
      </c>
      <c r="CO9">
        <f t="shared" si="6"/>
        <v>0</v>
      </c>
      <c r="CP9">
        <f t="shared" si="6"/>
        <v>0</v>
      </c>
      <c r="CQ9">
        <f t="shared" si="6"/>
        <v>0</v>
      </c>
      <c r="CR9">
        <f t="shared" si="6"/>
        <v>0</v>
      </c>
      <c r="CS9">
        <f t="shared" si="6"/>
        <v>0</v>
      </c>
      <c r="CT9">
        <f t="shared" si="6"/>
        <v>0</v>
      </c>
      <c r="CU9">
        <f t="shared" si="6"/>
        <v>0</v>
      </c>
      <c r="CV9">
        <f aca="true" t="shared" si="7" ref="CV9:DK9">CV8/$E$2</f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  <c r="DD9">
        <f t="shared" si="7"/>
        <v>0</v>
      </c>
      <c r="DE9">
        <f t="shared" si="7"/>
        <v>0</v>
      </c>
      <c r="DF9">
        <f t="shared" si="7"/>
        <v>0</v>
      </c>
      <c r="DG9">
        <f t="shared" si="7"/>
        <v>0</v>
      </c>
      <c r="DH9">
        <f t="shared" si="7"/>
        <v>0</v>
      </c>
      <c r="DI9">
        <f t="shared" si="7"/>
        <v>0</v>
      </c>
      <c r="DJ9">
        <f t="shared" si="7"/>
        <v>0</v>
      </c>
      <c r="DK9">
        <f t="shared" si="7"/>
        <v>0</v>
      </c>
      <c r="DL9">
        <f aca="true" t="shared" si="8" ref="DL9:EA9">DL8/$E$2</f>
        <v>0</v>
      </c>
      <c r="DM9">
        <f t="shared" si="8"/>
        <v>0</v>
      </c>
      <c r="DN9">
        <f t="shared" si="8"/>
        <v>0</v>
      </c>
      <c r="DO9">
        <f t="shared" si="8"/>
        <v>0</v>
      </c>
      <c r="DP9">
        <f t="shared" si="8"/>
        <v>0</v>
      </c>
      <c r="DQ9">
        <f t="shared" si="8"/>
        <v>0</v>
      </c>
      <c r="DR9">
        <f t="shared" si="8"/>
        <v>0</v>
      </c>
      <c r="DS9">
        <f t="shared" si="8"/>
        <v>0</v>
      </c>
      <c r="DT9">
        <f t="shared" si="8"/>
        <v>0</v>
      </c>
      <c r="DU9">
        <f t="shared" si="8"/>
        <v>0</v>
      </c>
      <c r="DV9">
        <f t="shared" si="8"/>
        <v>0</v>
      </c>
      <c r="DW9">
        <f t="shared" si="8"/>
        <v>0</v>
      </c>
      <c r="DX9">
        <f t="shared" si="8"/>
        <v>0</v>
      </c>
      <c r="DY9">
        <f t="shared" si="8"/>
        <v>0</v>
      </c>
      <c r="DZ9">
        <f t="shared" si="8"/>
        <v>0</v>
      </c>
      <c r="EA9">
        <f t="shared" si="8"/>
        <v>0</v>
      </c>
      <c r="EB9">
        <f aca="true" t="shared" si="9" ref="EB9:EQ9">EB8/$E$2</f>
        <v>0</v>
      </c>
      <c r="EC9">
        <f t="shared" si="9"/>
        <v>0</v>
      </c>
      <c r="ED9">
        <f t="shared" si="9"/>
        <v>0</v>
      </c>
      <c r="EE9">
        <f t="shared" si="9"/>
        <v>0</v>
      </c>
      <c r="EF9">
        <f t="shared" si="9"/>
        <v>0</v>
      </c>
      <c r="EG9">
        <f t="shared" si="9"/>
        <v>0</v>
      </c>
      <c r="EH9">
        <f t="shared" si="9"/>
        <v>0</v>
      </c>
      <c r="EI9">
        <f t="shared" si="9"/>
        <v>0</v>
      </c>
      <c r="EJ9">
        <f t="shared" si="9"/>
        <v>0</v>
      </c>
      <c r="EK9">
        <f t="shared" si="9"/>
        <v>0</v>
      </c>
      <c r="EL9">
        <f t="shared" si="9"/>
        <v>0</v>
      </c>
      <c r="EM9">
        <f t="shared" si="9"/>
        <v>0</v>
      </c>
      <c r="EN9">
        <f t="shared" si="9"/>
        <v>0</v>
      </c>
      <c r="EO9">
        <f t="shared" si="9"/>
        <v>0</v>
      </c>
      <c r="EP9">
        <f t="shared" si="9"/>
        <v>0</v>
      </c>
      <c r="EQ9">
        <f t="shared" si="9"/>
        <v>0</v>
      </c>
      <c r="ER9">
        <f aca="true" t="shared" si="10" ref="ER9:FG9">ER8/$E$2</f>
        <v>0</v>
      </c>
      <c r="ES9">
        <f t="shared" si="10"/>
        <v>0</v>
      </c>
      <c r="ET9">
        <f t="shared" si="10"/>
        <v>0</v>
      </c>
      <c r="EU9">
        <f t="shared" si="10"/>
        <v>0</v>
      </c>
      <c r="EV9">
        <f t="shared" si="10"/>
        <v>0</v>
      </c>
      <c r="EW9">
        <f t="shared" si="10"/>
        <v>0</v>
      </c>
      <c r="EX9">
        <f t="shared" si="10"/>
        <v>0</v>
      </c>
      <c r="EY9">
        <f t="shared" si="10"/>
        <v>0</v>
      </c>
      <c r="EZ9">
        <f t="shared" si="10"/>
        <v>0</v>
      </c>
      <c r="FA9">
        <f t="shared" si="10"/>
        <v>0</v>
      </c>
      <c r="FB9">
        <f t="shared" si="10"/>
        <v>0</v>
      </c>
      <c r="FC9">
        <f t="shared" si="10"/>
        <v>0</v>
      </c>
      <c r="FD9">
        <f t="shared" si="10"/>
        <v>0</v>
      </c>
      <c r="FE9">
        <f t="shared" si="10"/>
        <v>0</v>
      </c>
      <c r="FF9">
        <f t="shared" si="10"/>
        <v>0</v>
      </c>
      <c r="FG9">
        <f t="shared" si="10"/>
        <v>0</v>
      </c>
      <c r="FH9">
        <f aca="true" t="shared" si="11" ref="FH9:FW9">FH8/$E$2</f>
        <v>0</v>
      </c>
      <c r="FI9">
        <f t="shared" si="11"/>
        <v>0</v>
      </c>
      <c r="FJ9">
        <f t="shared" si="11"/>
        <v>0</v>
      </c>
      <c r="FK9">
        <f t="shared" si="11"/>
        <v>0</v>
      </c>
      <c r="FL9">
        <f t="shared" si="11"/>
        <v>0</v>
      </c>
      <c r="FM9">
        <f t="shared" si="11"/>
        <v>0</v>
      </c>
      <c r="FN9">
        <f t="shared" si="11"/>
        <v>0</v>
      </c>
      <c r="FO9">
        <f t="shared" si="11"/>
        <v>0</v>
      </c>
      <c r="FP9">
        <f t="shared" si="11"/>
        <v>0</v>
      </c>
      <c r="FQ9">
        <f t="shared" si="11"/>
        <v>0</v>
      </c>
      <c r="FR9">
        <f t="shared" si="11"/>
        <v>0</v>
      </c>
      <c r="FS9">
        <f t="shared" si="11"/>
        <v>0</v>
      </c>
      <c r="FT9">
        <f t="shared" si="11"/>
        <v>0</v>
      </c>
      <c r="FU9">
        <f t="shared" si="11"/>
        <v>0</v>
      </c>
      <c r="FV9">
        <f t="shared" si="11"/>
        <v>0</v>
      </c>
      <c r="FW9">
        <f t="shared" si="11"/>
        <v>0</v>
      </c>
      <c r="FX9">
        <f aca="true" t="shared" si="12" ref="FX9:GM9">FX8/$E$2</f>
        <v>0</v>
      </c>
      <c r="FY9">
        <f t="shared" si="12"/>
        <v>0</v>
      </c>
      <c r="FZ9">
        <f t="shared" si="12"/>
        <v>0</v>
      </c>
      <c r="GA9">
        <f t="shared" si="12"/>
        <v>0</v>
      </c>
      <c r="GB9">
        <f t="shared" si="12"/>
        <v>0</v>
      </c>
      <c r="GC9">
        <f t="shared" si="12"/>
        <v>0</v>
      </c>
      <c r="GD9">
        <f t="shared" si="12"/>
        <v>0</v>
      </c>
      <c r="GE9">
        <f t="shared" si="12"/>
        <v>0</v>
      </c>
      <c r="GF9">
        <f t="shared" si="12"/>
        <v>0</v>
      </c>
      <c r="GG9">
        <f t="shared" si="12"/>
        <v>0</v>
      </c>
      <c r="GH9">
        <f t="shared" si="12"/>
        <v>0</v>
      </c>
      <c r="GI9">
        <f t="shared" si="12"/>
        <v>0</v>
      </c>
      <c r="GJ9">
        <f t="shared" si="12"/>
        <v>0</v>
      </c>
      <c r="GK9">
        <f t="shared" si="12"/>
        <v>0</v>
      </c>
      <c r="GL9">
        <f t="shared" si="12"/>
        <v>0</v>
      </c>
      <c r="GM9">
        <f t="shared" si="12"/>
        <v>0</v>
      </c>
      <c r="GN9">
        <f aca="true" t="shared" si="13" ref="GN9:HC9">GN8/$E$2</f>
        <v>0</v>
      </c>
      <c r="GO9">
        <f t="shared" si="13"/>
        <v>0</v>
      </c>
      <c r="GP9">
        <f t="shared" si="13"/>
        <v>0</v>
      </c>
      <c r="GQ9">
        <f t="shared" si="13"/>
        <v>0</v>
      </c>
      <c r="GR9">
        <f t="shared" si="13"/>
        <v>0</v>
      </c>
      <c r="GS9">
        <f t="shared" si="13"/>
        <v>0</v>
      </c>
      <c r="GT9">
        <f t="shared" si="13"/>
        <v>0</v>
      </c>
      <c r="GU9">
        <f t="shared" si="13"/>
        <v>0</v>
      </c>
      <c r="GV9">
        <f t="shared" si="13"/>
        <v>0</v>
      </c>
      <c r="GW9">
        <f t="shared" si="13"/>
        <v>0</v>
      </c>
      <c r="GX9">
        <f t="shared" si="13"/>
        <v>0</v>
      </c>
      <c r="GY9">
        <f t="shared" si="13"/>
        <v>0</v>
      </c>
      <c r="GZ9">
        <f t="shared" si="13"/>
        <v>0</v>
      </c>
      <c r="HA9">
        <f t="shared" si="13"/>
        <v>0</v>
      </c>
      <c r="HB9">
        <f t="shared" si="13"/>
        <v>0</v>
      </c>
      <c r="HC9">
        <f t="shared" si="13"/>
        <v>0</v>
      </c>
      <c r="HD9">
        <f aca="true" t="shared" si="14" ref="HD9:HS9">HD8/$E$2</f>
        <v>0</v>
      </c>
      <c r="HE9">
        <f t="shared" si="14"/>
        <v>0</v>
      </c>
      <c r="HF9">
        <f t="shared" si="14"/>
        <v>0</v>
      </c>
      <c r="HG9">
        <f t="shared" si="14"/>
        <v>0</v>
      </c>
      <c r="HH9">
        <f t="shared" si="14"/>
        <v>0</v>
      </c>
      <c r="HI9">
        <f t="shared" si="14"/>
        <v>0</v>
      </c>
      <c r="HJ9">
        <f t="shared" si="14"/>
        <v>0</v>
      </c>
      <c r="HK9">
        <f t="shared" si="14"/>
        <v>0</v>
      </c>
      <c r="HL9">
        <f t="shared" si="14"/>
        <v>0</v>
      </c>
      <c r="HM9">
        <f t="shared" si="14"/>
        <v>0</v>
      </c>
      <c r="HN9">
        <f t="shared" si="14"/>
        <v>0</v>
      </c>
      <c r="HO9">
        <f t="shared" si="14"/>
        <v>0</v>
      </c>
      <c r="HP9">
        <f t="shared" si="14"/>
        <v>0</v>
      </c>
      <c r="HQ9">
        <f t="shared" si="14"/>
        <v>0</v>
      </c>
      <c r="HR9">
        <f t="shared" si="14"/>
        <v>0</v>
      </c>
      <c r="HS9">
        <f t="shared" si="14"/>
        <v>0</v>
      </c>
      <c r="HT9">
        <f aca="true" t="shared" si="15" ref="HT9:II9">HT8/$E$2</f>
        <v>0</v>
      </c>
      <c r="HU9">
        <f t="shared" si="15"/>
        <v>0</v>
      </c>
      <c r="HV9">
        <f t="shared" si="15"/>
        <v>0</v>
      </c>
      <c r="HW9">
        <f t="shared" si="15"/>
        <v>0</v>
      </c>
      <c r="HX9">
        <f t="shared" si="15"/>
        <v>0</v>
      </c>
      <c r="HY9">
        <f t="shared" si="15"/>
        <v>0</v>
      </c>
      <c r="HZ9">
        <f t="shared" si="15"/>
        <v>0</v>
      </c>
      <c r="IA9">
        <f t="shared" si="15"/>
        <v>0</v>
      </c>
      <c r="IB9">
        <f t="shared" si="15"/>
        <v>0</v>
      </c>
      <c r="IC9">
        <f t="shared" si="15"/>
        <v>0</v>
      </c>
      <c r="ID9">
        <f t="shared" si="15"/>
        <v>0</v>
      </c>
      <c r="IE9">
        <f t="shared" si="15"/>
        <v>0</v>
      </c>
      <c r="IF9">
        <f t="shared" si="15"/>
        <v>0</v>
      </c>
      <c r="IG9">
        <f t="shared" si="15"/>
        <v>0</v>
      </c>
      <c r="IH9">
        <f t="shared" si="15"/>
        <v>0</v>
      </c>
      <c r="II9">
        <f t="shared" si="15"/>
        <v>0</v>
      </c>
      <c r="IJ9">
        <f aca="true" t="shared" si="16" ref="IJ9:IR9">IJ8/$E$2</f>
        <v>0</v>
      </c>
      <c r="IK9">
        <f t="shared" si="16"/>
        <v>0</v>
      </c>
      <c r="IL9">
        <f t="shared" si="16"/>
        <v>0</v>
      </c>
      <c r="IM9">
        <f t="shared" si="16"/>
        <v>0</v>
      </c>
      <c r="IN9">
        <f t="shared" si="16"/>
        <v>0</v>
      </c>
      <c r="IO9">
        <f t="shared" si="16"/>
        <v>0</v>
      </c>
      <c r="IP9">
        <f t="shared" si="16"/>
        <v>0</v>
      </c>
      <c r="IQ9">
        <f t="shared" si="16"/>
        <v>0</v>
      </c>
      <c r="IR9">
        <f t="shared" si="16"/>
        <v>0</v>
      </c>
    </row>
    <row r="10" spans="1:253" ht="12.75">
      <c r="A10" t="s">
        <v>14</v>
      </c>
      <c r="B10">
        <v>0</v>
      </c>
      <c r="C10">
        <v>0</v>
      </c>
      <c r="D10">
        <f>C10+C9</f>
        <v>0.09523809523809523</v>
      </c>
      <c r="E10">
        <f aca="true" t="shared" si="17" ref="E10:T10">D10+D9</f>
        <v>0.2857142857142857</v>
      </c>
      <c r="F10">
        <f t="shared" si="17"/>
        <v>0.6190476190476191</v>
      </c>
      <c r="G10">
        <f t="shared" si="17"/>
        <v>0.9047619047619048</v>
      </c>
      <c r="H10">
        <f t="shared" si="17"/>
        <v>1</v>
      </c>
      <c r="I10">
        <f t="shared" si="17"/>
        <v>1</v>
      </c>
      <c r="J10">
        <f t="shared" si="17"/>
        <v>1</v>
      </c>
      <c r="K10">
        <f t="shared" si="17"/>
        <v>1</v>
      </c>
      <c r="L10">
        <f t="shared" si="17"/>
        <v>1</v>
      </c>
      <c r="M10">
        <f t="shared" si="17"/>
        <v>1</v>
      </c>
      <c r="N10">
        <f t="shared" si="17"/>
        <v>1</v>
      </c>
      <c r="O10">
        <f t="shared" si="17"/>
        <v>1</v>
      </c>
      <c r="P10">
        <f t="shared" si="17"/>
        <v>1</v>
      </c>
      <c r="Q10">
        <f t="shared" si="17"/>
        <v>1</v>
      </c>
      <c r="R10">
        <f t="shared" si="17"/>
        <v>1</v>
      </c>
      <c r="S10">
        <f t="shared" si="17"/>
        <v>1</v>
      </c>
      <c r="T10">
        <f t="shared" si="17"/>
        <v>1</v>
      </c>
      <c r="U10">
        <f aca="true" t="shared" si="18" ref="U10:AJ10">T10+T9</f>
        <v>1</v>
      </c>
      <c r="V10">
        <f t="shared" si="18"/>
        <v>1</v>
      </c>
      <c r="W10">
        <f t="shared" si="18"/>
        <v>1</v>
      </c>
      <c r="X10">
        <f t="shared" si="18"/>
        <v>1</v>
      </c>
      <c r="Y10">
        <f t="shared" si="18"/>
        <v>1</v>
      </c>
      <c r="Z10">
        <f t="shared" si="18"/>
        <v>1</v>
      </c>
      <c r="AA10">
        <f t="shared" si="18"/>
        <v>1</v>
      </c>
      <c r="AB10">
        <f t="shared" si="18"/>
        <v>1</v>
      </c>
      <c r="AC10">
        <f t="shared" si="18"/>
        <v>1</v>
      </c>
      <c r="AD10">
        <f t="shared" si="18"/>
        <v>1</v>
      </c>
      <c r="AE10">
        <f t="shared" si="18"/>
        <v>1</v>
      </c>
      <c r="AF10">
        <f t="shared" si="18"/>
        <v>1</v>
      </c>
      <c r="AG10">
        <f t="shared" si="18"/>
        <v>1</v>
      </c>
      <c r="AH10">
        <f t="shared" si="18"/>
        <v>1</v>
      </c>
      <c r="AI10">
        <f t="shared" si="18"/>
        <v>1</v>
      </c>
      <c r="AJ10">
        <f t="shared" si="18"/>
        <v>1</v>
      </c>
      <c r="AK10">
        <f aca="true" t="shared" si="19" ref="AK10:AZ10">AJ10+AJ9</f>
        <v>1</v>
      </c>
      <c r="AL10">
        <f t="shared" si="19"/>
        <v>1</v>
      </c>
      <c r="AM10">
        <f t="shared" si="19"/>
        <v>1</v>
      </c>
      <c r="AN10">
        <f t="shared" si="19"/>
        <v>1</v>
      </c>
      <c r="AO10">
        <f t="shared" si="19"/>
        <v>1</v>
      </c>
      <c r="AP10">
        <f t="shared" si="19"/>
        <v>1</v>
      </c>
      <c r="AQ10">
        <f t="shared" si="19"/>
        <v>1</v>
      </c>
      <c r="AR10">
        <f t="shared" si="19"/>
        <v>1</v>
      </c>
      <c r="AS10">
        <f t="shared" si="19"/>
        <v>1</v>
      </c>
      <c r="AT10">
        <f t="shared" si="19"/>
        <v>1</v>
      </c>
      <c r="AU10">
        <f t="shared" si="19"/>
        <v>1</v>
      </c>
      <c r="AV10">
        <f t="shared" si="19"/>
        <v>1</v>
      </c>
      <c r="AW10">
        <f t="shared" si="19"/>
        <v>1</v>
      </c>
      <c r="AX10">
        <f t="shared" si="19"/>
        <v>1</v>
      </c>
      <c r="AY10">
        <f t="shared" si="19"/>
        <v>1</v>
      </c>
      <c r="AZ10">
        <f t="shared" si="19"/>
        <v>1</v>
      </c>
      <c r="BA10">
        <f aca="true" t="shared" si="20" ref="BA10:BP10">AZ10+AZ9</f>
        <v>1</v>
      </c>
      <c r="BB10">
        <f t="shared" si="20"/>
        <v>1</v>
      </c>
      <c r="BC10">
        <f t="shared" si="20"/>
        <v>1</v>
      </c>
      <c r="BD10">
        <f t="shared" si="20"/>
        <v>1</v>
      </c>
      <c r="BE10">
        <f t="shared" si="20"/>
        <v>1</v>
      </c>
      <c r="BF10">
        <f t="shared" si="20"/>
        <v>1</v>
      </c>
      <c r="BG10">
        <f t="shared" si="20"/>
        <v>1</v>
      </c>
      <c r="BH10">
        <f t="shared" si="20"/>
        <v>1</v>
      </c>
      <c r="BI10">
        <f t="shared" si="20"/>
        <v>1</v>
      </c>
      <c r="BJ10">
        <f t="shared" si="20"/>
        <v>1</v>
      </c>
      <c r="BK10">
        <f t="shared" si="20"/>
        <v>1</v>
      </c>
      <c r="BL10">
        <f t="shared" si="20"/>
        <v>1</v>
      </c>
      <c r="BM10">
        <f t="shared" si="20"/>
        <v>1</v>
      </c>
      <c r="BN10">
        <f t="shared" si="20"/>
        <v>1</v>
      </c>
      <c r="BO10">
        <f t="shared" si="20"/>
        <v>1</v>
      </c>
      <c r="BP10">
        <f t="shared" si="20"/>
        <v>1</v>
      </c>
      <c r="BQ10">
        <f aca="true" t="shared" si="21" ref="BQ10:CF10">BP10+BP9</f>
        <v>1</v>
      </c>
      <c r="BR10">
        <f t="shared" si="21"/>
        <v>1</v>
      </c>
      <c r="BS10">
        <f t="shared" si="21"/>
        <v>1</v>
      </c>
      <c r="BT10">
        <f t="shared" si="21"/>
        <v>1</v>
      </c>
      <c r="BU10">
        <f t="shared" si="21"/>
        <v>1</v>
      </c>
      <c r="BV10">
        <f t="shared" si="21"/>
        <v>1</v>
      </c>
      <c r="BW10">
        <f t="shared" si="21"/>
        <v>1</v>
      </c>
      <c r="BX10">
        <f t="shared" si="21"/>
        <v>1</v>
      </c>
      <c r="BY10">
        <f t="shared" si="21"/>
        <v>1</v>
      </c>
      <c r="BZ10">
        <f t="shared" si="21"/>
        <v>1</v>
      </c>
      <c r="CA10">
        <f t="shared" si="21"/>
        <v>1</v>
      </c>
      <c r="CB10">
        <f t="shared" si="21"/>
        <v>1</v>
      </c>
      <c r="CC10">
        <f t="shared" si="21"/>
        <v>1</v>
      </c>
      <c r="CD10">
        <f t="shared" si="21"/>
        <v>1</v>
      </c>
      <c r="CE10">
        <f t="shared" si="21"/>
        <v>1</v>
      </c>
      <c r="CF10">
        <f t="shared" si="21"/>
        <v>1</v>
      </c>
      <c r="CG10">
        <f aca="true" t="shared" si="22" ref="CG10:CV10">CF10+CF9</f>
        <v>1</v>
      </c>
      <c r="CH10">
        <f t="shared" si="22"/>
        <v>1</v>
      </c>
      <c r="CI10">
        <f t="shared" si="22"/>
        <v>1</v>
      </c>
      <c r="CJ10">
        <f t="shared" si="22"/>
        <v>1</v>
      </c>
      <c r="CK10">
        <f t="shared" si="22"/>
        <v>1</v>
      </c>
      <c r="CL10">
        <f t="shared" si="22"/>
        <v>1</v>
      </c>
      <c r="CM10">
        <f t="shared" si="22"/>
        <v>1</v>
      </c>
      <c r="CN10">
        <f t="shared" si="22"/>
        <v>1</v>
      </c>
      <c r="CO10">
        <f t="shared" si="22"/>
        <v>1</v>
      </c>
      <c r="CP10">
        <f t="shared" si="22"/>
        <v>1</v>
      </c>
      <c r="CQ10">
        <f t="shared" si="22"/>
        <v>1</v>
      </c>
      <c r="CR10">
        <f t="shared" si="22"/>
        <v>1</v>
      </c>
      <c r="CS10">
        <f t="shared" si="22"/>
        <v>1</v>
      </c>
      <c r="CT10">
        <f t="shared" si="22"/>
        <v>1</v>
      </c>
      <c r="CU10">
        <f t="shared" si="22"/>
        <v>1</v>
      </c>
      <c r="CV10">
        <f t="shared" si="22"/>
        <v>1</v>
      </c>
      <c r="CW10">
        <f aca="true" t="shared" si="23" ref="CW10:DL10">CV10+CV9</f>
        <v>1</v>
      </c>
      <c r="CX10">
        <f t="shared" si="23"/>
        <v>1</v>
      </c>
      <c r="CY10">
        <f t="shared" si="23"/>
        <v>1</v>
      </c>
      <c r="CZ10">
        <f t="shared" si="23"/>
        <v>1</v>
      </c>
      <c r="DA10">
        <f t="shared" si="23"/>
        <v>1</v>
      </c>
      <c r="DB10">
        <f t="shared" si="23"/>
        <v>1</v>
      </c>
      <c r="DC10">
        <f t="shared" si="23"/>
        <v>1</v>
      </c>
      <c r="DD10">
        <f t="shared" si="23"/>
        <v>1</v>
      </c>
      <c r="DE10">
        <f t="shared" si="23"/>
        <v>1</v>
      </c>
      <c r="DF10">
        <f t="shared" si="23"/>
        <v>1</v>
      </c>
      <c r="DG10">
        <f t="shared" si="23"/>
        <v>1</v>
      </c>
      <c r="DH10">
        <f t="shared" si="23"/>
        <v>1</v>
      </c>
      <c r="DI10">
        <f t="shared" si="23"/>
        <v>1</v>
      </c>
      <c r="DJ10">
        <f t="shared" si="23"/>
        <v>1</v>
      </c>
      <c r="DK10">
        <f t="shared" si="23"/>
        <v>1</v>
      </c>
      <c r="DL10">
        <f t="shared" si="23"/>
        <v>1</v>
      </c>
      <c r="DM10">
        <f aca="true" t="shared" si="24" ref="DM10:EB10">DL10+DL9</f>
        <v>1</v>
      </c>
      <c r="DN10">
        <f t="shared" si="24"/>
        <v>1</v>
      </c>
      <c r="DO10">
        <f t="shared" si="24"/>
        <v>1</v>
      </c>
      <c r="DP10">
        <f t="shared" si="24"/>
        <v>1</v>
      </c>
      <c r="DQ10">
        <f t="shared" si="24"/>
        <v>1</v>
      </c>
      <c r="DR10">
        <f t="shared" si="24"/>
        <v>1</v>
      </c>
      <c r="DS10">
        <f t="shared" si="24"/>
        <v>1</v>
      </c>
      <c r="DT10">
        <f t="shared" si="24"/>
        <v>1</v>
      </c>
      <c r="DU10">
        <f t="shared" si="24"/>
        <v>1</v>
      </c>
      <c r="DV10">
        <f t="shared" si="24"/>
        <v>1</v>
      </c>
      <c r="DW10">
        <f t="shared" si="24"/>
        <v>1</v>
      </c>
      <c r="DX10">
        <f t="shared" si="24"/>
        <v>1</v>
      </c>
      <c r="DY10">
        <f t="shared" si="24"/>
        <v>1</v>
      </c>
      <c r="DZ10">
        <f t="shared" si="24"/>
        <v>1</v>
      </c>
      <c r="EA10">
        <f t="shared" si="24"/>
        <v>1</v>
      </c>
      <c r="EB10">
        <f t="shared" si="24"/>
        <v>1</v>
      </c>
      <c r="EC10">
        <f aca="true" t="shared" si="25" ref="EC10:ER10">EB10+EB9</f>
        <v>1</v>
      </c>
      <c r="ED10">
        <f t="shared" si="25"/>
        <v>1</v>
      </c>
      <c r="EE10">
        <f t="shared" si="25"/>
        <v>1</v>
      </c>
      <c r="EF10">
        <f t="shared" si="25"/>
        <v>1</v>
      </c>
      <c r="EG10">
        <f t="shared" si="25"/>
        <v>1</v>
      </c>
      <c r="EH10">
        <f t="shared" si="25"/>
        <v>1</v>
      </c>
      <c r="EI10">
        <f t="shared" si="25"/>
        <v>1</v>
      </c>
      <c r="EJ10">
        <f t="shared" si="25"/>
        <v>1</v>
      </c>
      <c r="EK10">
        <f t="shared" si="25"/>
        <v>1</v>
      </c>
      <c r="EL10">
        <f t="shared" si="25"/>
        <v>1</v>
      </c>
      <c r="EM10">
        <f t="shared" si="25"/>
        <v>1</v>
      </c>
      <c r="EN10">
        <f t="shared" si="25"/>
        <v>1</v>
      </c>
      <c r="EO10">
        <f t="shared" si="25"/>
        <v>1</v>
      </c>
      <c r="EP10">
        <f t="shared" si="25"/>
        <v>1</v>
      </c>
      <c r="EQ10">
        <f t="shared" si="25"/>
        <v>1</v>
      </c>
      <c r="ER10">
        <f t="shared" si="25"/>
        <v>1</v>
      </c>
      <c r="ES10">
        <f aca="true" t="shared" si="26" ref="ES10:FH10">ER10+ER9</f>
        <v>1</v>
      </c>
      <c r="ET10">
        <f t="shared" si="26"/>
        <v>1</v>
      </c>
      <c r="EU10">
        <f t="shared" si="26"/>
        <v>1</v>
      </c>
      <c r="EV10">
        <f t="shared" si="26"/>
        <v>1</v>
      </c>
      <c r="EW10">
        <f t="shared" si="26"/>
        <v>1</v>
      </c>
      <c r="EX10">
        <f t="shared" si="26"/>
        <v>1</v>
      </c>
      <c r="EY10">
        <f t="shared" si="26"/>
        <v>1</v>
      </c>
      <c r="EZ10">
        <f t="shared" si="26"/>
        <v>1</v>
      </c>
      <c r="FA10">
        <f t="shared" si="26"/>
        <v>1</v>
      </c>
      <c r="FB10">
        <f t="shared" si="26"/>
        <v>1</v>
      </c>
      <c r="FC10">
        <f t="shared" si="26"/>
        <v>1</v>
      </c>
      <c r="FD10">
        <f t="shared" si="26"/>
        <v>1</v>
      </c>
      <c r="FE10">
        <f t="shared" si="26"/>
        <v>1</v>
      </c>
      <c r="FF10">
        <f t="shared" si="26"/>
        <v>1</v>
      </c>
      <c r="FG10">
        <f t="shared" si="26"/>
        <v>1</v>
      </c>
      <c r="FH10">
        <f t="shared" si="26"/>
        <v>1</v>
      </c>
      <c r="FI10">
        <f aca="true" t="shared" si="27" ref="FI10:FX10">FH10+FH9</f>
        <v>1</v>
      </c>
      <c r="FJ10">
        <f t="shared" si="27"/>
        <v>1</v>
      </c>
      <c r="FK10">
        <f t="shared" si="27"/>
        <v>1</v>
      </c>
      <c r="FL10">
        <f t="shared" si="27"/>
        <v>1</v>
      </c>
      <c r="FM10">
        <f t="shared" si="27"/>
        <v>1</v>
      </c>
      <c r="FN10">
        <f t="shared" si="27"/>
        <v>1</v>
      </c>
      <c r="FO10">
        <f t="shared" si="27"/>
        <v>1</v>
      </c>
      <c r="FP10">
        <f t="shared" si="27"/>
        <v>1</v>
      </c>
      <c r="FQ10">
        <f t="shared" si="27"/>
        <v>1</v>
      </c>
      <c r="FR10">
        <f t="shared" si="27"/>
        <v>1</v>
      </c>
      <c r="FS10">
        <f t="shared" si="27"/>
        <v>1</v>
      </c>
      <c r="FT10">
        <f t="shared" si="27"/>
        <v>1</v>
      </c>
      <c r="FU10">
        <f t="shared" si="27"/>
        <v>1</v>
      </c>
      <c r="FV10">
        <f t="shared" si="27"/>
        <v>1</v>
      </c>
      <c r="FW10">
        <f t="shared" si="27"/>
        <v>1</v>
      </c>
      <c r="FX10">
        <f t="shared" si="27"/>
        <v>1</v>
      </c>
      <c r="FY10">
        <f aca="true" t="shared" si="28" ref="FY10:GN10">FX10+FX9</f>
        <v>1</v>
      </c>
      <c r="FZ10">
        <f t="shared" si="28"/>
        <v>1</v>
      </c>
      <c r="GA10">
        <f t="shared" si="28"/>
        <v>1</v>
      </c>
      <c r="GB10">
        <f t="shared" si="28"/>
        <v>1</v>
      </c>
      <c r="GC10">
        <f t="shared" si="28"/>
        <v>1</v>
      </c>
      <c r="GD10">
        <f t="shared" si="28"/>
        <v>1</v>
      </c>
      <c r="GE10">
        <f t="shared" si="28"/>
        <v>1</v>
      </c>
      <c r="GF10">
        <f t="shared" si="28"/>
        <v>1</v>
      </c>
      <c r="GG10">
        <f t="shared" si="28"/>
        <v>1</v>
      </c>
      <c r="GH10">
        <f t="shared" si="28"/>
        <v>1</v>
      </c>
      <c r="GI10">
        <f t="shared" si="28"/>
        <v>1</v>
      </c>
      <c r="GJ10">
        <f t="shared" si="28"/>
        <v>1</v>
      </c>
      <c r="GK10">
        <f t="shared" si="28"/>
        <v>1</v>
      </c>
      <c r="GL10">
        <f t="shared" si="28"/>
        <v>1</v>
      </c>
      <c r="GM10">
        <f t="shared" si="28"/>
        <v>1</v>
      </c>
      <c r="GN10">
        <f t="shared" si="28"/>
        <v>1</v>
      </c>
      <c r="GO10">
        <f aca="true" t="shared" si="29" ref="GO10:HD10">GN10+GN9</f>
        <v>1</v>
      </c>
      <c r="GP10">
        <f t="shared" si="29"/>
        <v>1</v>
      </c>
      <c r="GQ10">
        <f t="shared" si="29"/>
        <v>1</v>
      </c>
      <c r="GR10">
        <f t="shared" si="29"/>
        <v>1</v>
      </c>
      <c r="GS10">
        <f t="shared" si="29"/>
        <v>1</v>
      </c>
      <c r="GT10">
        <f t="shared" si="29"/>
        <v>1</v>
      </c>
      <c r="GU10">
        <f t="shared" si="29"/>
        <v>1</v>
      </c>
      <c r="GV10">
        <f t="shared" si="29"/>
        <v>1</v>
      </c>
      <c r="GW10">
        <f t="shared" si="29"/>
        <v>1</v>
      </c>
      <c r="GX10">
        <f t="shared" si="29"/>
        <v>1</v>
      </c>
      <c r="GY10">
        <f t="shared" si="29"/>
        <v>1</v>
      </c>
      <c r="GZ10">
        <f t="shared" si="29"/>
        <v>1</v>
      </c>
      <c r="HA10">
        <f t="shared" si="29"/>
        <v>1</v>
      </c>
      <c r="HB10">
        <f t="shared" si="29"/>
        <v>1</v>
      </c>
      <c r="HC10">
        <f t="shared" si="29"/>
        <v>1</v>
      </c>
      <c r="HD10">
        <f t="shared" si="29"/>
        <v>1</v>
      </c>
      <c r="HE10">
        <f aca="true" t="shared" si="30" ref="HE10:HT10">HD10+HD9</f>
        <v>1</v>
      </c>
      <c r="HF10">
        <f t="shared" si="30"/>
        <v>1</v>
      </c>
      <c r="HG10">
        <f t="shared" si="30"/>
        <v>1</v>
      </c>
      <c r="HH10">
        <f t="shared" si="30"/>
        <v>1</v>
      </c>
      <c r="HI10">
        <f t="shared" si="30"/>
        <v>1</v>
      </c>
      <c r="HJ10">
        <f t="shared" si="30"/>
        <v>1</v>
      </c>
      <c r="HK10">
        <f t="shared" si="30"/>
        <v>1</v>
      </c>
      <c r="HL10">
        <f t="shared" si="30"/>
        <v>1</v>
      </c>
      <c r="HM10">
        <f t="shared" si="30"/>
        <v>1</v>
      </c>
      <c r="HN10">
        <f t="shared" si="30"/>
        <v>1</v>
      </c>
      <c r="HO10">
        <f t="shared" si="30"/>
        <v>1</v>
      </c>
      <c r="HP10">
        <f t="shared" si="30"/>
        <v>1</v>
      </c>
      <c r="HQ10">
        <f t="shared" si="30"/>
        <v>1</v>
      </c>
      <c r="HR10">
        <f t="shared" si="30"/>
        <v>1</v>
      </c>
      <c r="HS10">
        <f t="shared" si="30"/>
        <v>1</v>
      </c>
      <c r="HT10">
        <f t="shared" si="30"/>
        <v>1</v>
      </c>
      <c r="HU10">
        <f aca="true" t="shared" si="31" ref="HU10:IJ10">HT10+HT9</f>
        <v>1</v>
      </c>
      <c r="HV10">
        <f t="shared" si="31"/>
        <v>1</v>
      </c>
      <c r="HW10">
        <f t="shared" si="31"/>
        <v>1</v>
      </c>
      <c r="HX10">
        <f t="shared" si="31"/>
        <v>1</v>
      </c>
      <c r="HY10">
        <f t="shared" si="31"/>
        <v>1</v>
      </c>
      <c r="HZ10">
        <f t="shared" si="31"/>
        <v>1</v>
      </c>
      <c r="IA10">
        <f t="shared" si="31"/>
        <v>1</v>
      </c>
      <c r="IB10">
        <f t="shared" si="31"/>
        <v>1</v>
      </c>
      <c r="IC10">
        <f t="shared" si="31"/>
        <v>1</v>
      </c>
      <c r="ID10">
        <f t="shared" si="31"/>
        <v>1</v>
      </c>
      <c r="IE10">
        <f t="shared" si="31"/>
        <v>1</v>
      </c>
      <c r="IF10">
        <f t="shared" si="31"/>
        <v>1</v>
      </c>
      <c r="IG10">
        <f t="shared" si="31"/>
        <v>1</v>
      </c>
      <c r="IH10">
        <f t="shared" si="31"/>
        <v>1</v>
      </c>
      <c r="II10">
        <f t="shared" si="31"/>
        <v>1</v>
      </c>
      <c r="IJ10">
        <f t="shared" si="31"/>
        <v>1</v>
      </c>
      <c r="IK10">
        <f aca="true" t="shared" si="32" ref="IK10:IS10">IJ10+IJ9</f>
        <v>1</v>
      </c>
      <c r="IL10">
        <f t="shared" si="32"/>
        <v>1</v>
      </c>
      <c r="IM10">
        <f t="shared" si="32"/>
        <v>1</v>
      </c>
      <c r="IN10">
        <f t="shared" si="32"/>
        <v>1</v>
      </c>
      <c r="IO10">
        <f t="shared" si="32"/>
        <v>1</v>
      </c>
      <c r="IP10">
        <f t="shared" si="32"/>
        <v>1</v>
      </c>
      <c r="IQ10">
        <f t="shared" si="32"/>
        <v>1</v>
      </c>
      <c r="IR10">
        <f t="shared" si="32"/>
        <v>1</v>
      </c>
      <c r="IS10">
        <f t="shared" si="32"/>
        <v>1</v>
      </c>
    </row>
    <row r="12" spans="1:252" ht="12.75">
      <c r="A12" t="s">
        <v>15</v>
      </c>
      <c r="C12">
        <f>IF(B10=1,0,(C6+C7)/2)</f>
        <v>1500</v>
      </c>
      <c r="D12">
        <f aca="true" t="shared" si="33" ref="D12:R12">IF(C10=1,0,(D6+D7)/2)</f>
        <v>4000</v>
      </c>
      <c r="E12">
        <f t="shared" si="33"/>
        <v>5500</v>
      </c>
      <c r="F12">
        <f t="shared" si="33"/>
        <v>6900</v>
      </c>
      <c r="G12">
        <f t="shared" si="33"/>
        <v>8150</v>
      </c>
      <c r="H12">
        <f t="shared" si="33"/>
        <v>4250</v>
      </c>
      <c r="I12">
        <f t="shared" si="33"/>
        <v>0</v>
      </c>
      <c r="J12">
        <f t="shared" si="33"/>
        <v>0</v>
      </c>
      <c r="K12">
        <f t="shared" si="33"/>
        <v>0</v>
      </c>
      <c r="L12">
        <f t="shared" si="33"/>
        <v>0</v>
      </c>
      <c r="M12">
        <f>IF(M10=1,0,(M6+M7)/2)</f>
        <v>0</v>
      </c>
      <c r="N12">
        <f t="shared" si="33"/>
        <v>0</v>
      </c>
      <c r="O12">
        <f t="shared" si="33"/>
        <v>0</v>
      </c>
      <c r="P12">
        <f t="shared" si="33"/>
        <v>0</v>
      </c>
      <c r="Q12">
        <f t="shared" si="33"/>
        <v>0</v>
      </c>
      <c r="R12">
        <f t="shared" si="33"/>
        <v>0</v>
      </c>
      <c r="S12">
        <f>IF(R10=1,0,(S6+S7)/2)</f>
        <v>0</v>
      </c>
      <c r="T12">
        <f aca="true" t="shared" si="34" ref="T12:AI12">IF(S10=1,0,(T6+T7)/2)</f>
        <v>0</v>
      </c>
      <c r="U12">
        <f>IF(T10=1,0,(U6+#REF!)/2)</f>
        <v>0</v>
      </c>
      <c r="V12">
        <f t="shared" si="34"/>
        <v>0</v>
      </c>
      <c r="W12">
        <f t="shared" si="34"/>
        <v>0</v>
      </c>
      <c r="X12">
        <f t="shared" si="34"/>
        <v>0</v>
      </c>
      <c r="Y12">
        <f t="shared" si="34"/>
        <v>0</v>
      </c>
      <c r="Z12">
        <f t="shared" si="34"/>
        <v>0</v>
      </c>
      <c r="AA12">
        <f t="shared" si="34"/>
        <v>0</v>
      </c>
      <c r="AB12">
        <f t="shared" si="34"/>
        <v>0</v>
      </c>
      <c r="AC12">
        <f t="shared" si="34"/>
        <v>0</v>
      </c>
      <c r="AD12">
        <f t="shared" si="34"/>
        <v>0</v>
      </c>
      <c r="AE12">
        <f t="shared" si="34"/>
        <v>0</v>
      </c>
      <c r="AF12">
        <f t="shared" si="34"/>
        <v>0</v>
      </c>
      <c r="AG12">
        <f t="shared" si="34"/>
        <v>0</v>
      </c>
      <c r="AH12">
        <f t="shared" si="34"/>
        <v>0</v>
      </c>
      <c r="AI12">
        <f t="shared" si="34"/>
        <v>0</v>
      </c>
      <c r="AJ12">
        <f aca="true" t="shared" si="35" ref="AJ12:AY12">IF(AI10=1,0,(AJ6+AJ7)/2)</f>
        <v>0</v>
      </c>
      <c r="AK12">
        <f t="shared" si="35"/>
        <v>0</v>
      </c>
      <c r="AL12">
        <f t="shared" si="35"/>
        <v>0</v>
      </c>
      <c r="AM12">
        <f t="shared" si="35"/>
        <v>0</v>
      </c>
      <c r="AN12">
        <f t="shared" si="35"/>
        <v>0</v>
      </c>
      <c r="AO12">
        <f t="shared" si="35"/>
        <v>0</v>
      </c>
      <c r="AP12">
        <f t="shared" si="35"/>
        <v>0</v>
      </c>
      <c r="AQ12">
        <f t="shared" si="35"/>
        <v>0</v>
      </c>
      <c r="AR12">
        <f t="shared" si="35"/>
        <v>0</v>
      </c>
      <c r="AS12">
        <f t="shared" si="35"/>
        <v>0</v>
      </c>
      <c r="AT12">
        <f t="shared" si="35"/>
        <v>0</v>
      </c>
      <c r="AU12">
        <f t="shared" si="35"/>
        <v>0</v>
      </c>
      <c r="AV12">
        <f t="shared" si="35"/>
        <v>0</v>
      </c>
      <c r="AW12">
        <f t="shared" si="35"/>
        <v>0</v>
      </c>
      <c r="AX12">
        <f t="shared" si="35"/>
        <v>0</v>
      </c>
      <c r="AY12">
        <f t="shared" si="35"/>
        <v>0</v>
      </c>
      <c r="AZ12">
        <f aca="true" t="shared" si="36" ref="AZ12:BO12">IF(AY10=1,0,(AZ6+AZ7)/2)</f>
        <v>0</v>
      </c>
      <c r="BA12">
        <f t="shared" si="36"/>
        <v>0</v>
      </c>
      <c r="BB12">
        <f t="shared" si="36"/>
        <v>0</v>
      </c>
      <c r="BC12">
        <f t="shared" si="36"/>
        <v>0</v>
      </c>
      <c r="BD12">
        <f t="shared" si="36"/>
        <v>0</v>
      </c>
      <c r="BE12">
        <f t="shared" si="36"/>
        <v>0</v>
      </c>
      <c r="BF12">
        <f t="shared" si="36"/>
        <v>0</v>
      </c>
      <c r="BG12">
        <f t="shared" si="36"/>
        <v>0</v>
      </c>
      <c r="BH12">
        <f t="shared" si="36"/>
        <v>0</v>
      </c>
      <c r="BI12">
        <f t="shared" si="36"/>
        <v>0</v>
      </c>
      <c r="BJ12">
        <f t="shared" si="36"/>
        <v>0</v>
      </c>
      <c r="BK12">
        <f t="shared" si="36"/>
        <v>0</v>
      </c>
      <c r="BL12">
        <f t="shared" si="36"/>
        <v>0</v>
      </c>
      <c r="BM12">
        <f t="shared" si="36"/>
        <v>0</v>
      </c>
      <c r="BN12">
        <f t="shared" si="36"/>
        <v>0</v>
      </c>
      <c r="BO12">
        <f t="shared" si="36"/>
        <v>0</v>
      </c>
      <c r="BP12">
        <f aca="true" t="shared" si="37" ref="BP12:CE12">IF(BO10=1,0,(BP6+BP7)/2)</f>
        <v>0</v>
      </c>
      <c r="BQ12">
        <f t="shared" si="37"/>
        <v>0</v>
      </c>
      <c r="BR12">
        <f t="shared" si="37"/>
        <v>0</v>
      </c>
      <c r="BS12">
        <f t="shared" si="37"/>
        <v>0</v>
      </c>
      <c r="BT12">
        <f t="shared" si="37"/>
        <v>0</v>
      </c>
      <c r="BU12">
        <f t="shared" si="37"/>
        <v>0</v>
      </c>
      <c r="BV12">
        <f t="shared" si="37"/>
        <v>0</v>
      </c>
      <c r="BW12">
        <f t="shared" si="37"/>
        <v>0</v>
      </c>
      <c r="BX12">
        <f t="shared" si="37"/>
        <v>0</v>
      </c>
      <c r="BY12">
        <f t="shared" si="37"/>
        <v>0</v>
      </c>
      <c r="BZ12">
        <f t="shared" si="37"/>
        <v>0</v>
      </c>
      <c r="CA12">
        <f t="shared" si="37"/>
        <v>0</v>
      </c>
      <c r="CB12">
        <f t="shared" si="37"/>
        <v>0</v>
      </c>
      <c r="CC12">
        <f t="shared" si="37"/>
        <v>0</v>
      </c>
      <c r="CD12">
        <f t="shared" si="37"/>
        <v>0</v>
      </c>
      <c r="CE12">
        <f t="shared" si="37"/>
        <v>0</v>
      </c>
      <c r="CF12">
        <f aca="true" t="shared" si="38" ref="CF12:CU12">IF(CE10=1,0,(CF6+CF7)/2)</f>
        <v>0</v>
      </c>
      <c r="CG12">
        <f t="shared" si="38"/>
        <v>0</v>
      </c>
      <c r="CH12">
        <f t="shared" si="38"/>
        <v>0</v>
      </c>
      <c r="CI12">
        <f t="shared" si="38"/>
        <v>0</v>
      </c>
      <c r="CJ12">
        <f t="shared" si="38"/>
        <v>0</v>
      </c>
      <c r="CK12">
        <f t="shared" si="38"/>
        <v>0</v>
      </c>
      <c r="CL12">
        <f t="shared" si="38"/>
        <v>0</v>
      </c>
      <c r="CM12">
        <f t="shared" si="38"/>
        <v>0</v>
      </c>
      <c r="CN12">
        <f t="shared" si="38"/>
        <v>0</v>
      </c>
      <c r="CO12">
        <f t="shared" si="38"/>
        <v>0</v>
      </c>
      <c r="CP12">
        <f t="shared" si="38"/>
        <v>0</v>
      </c>
      <c r="CQ12">
        <f t="shared" si="38"/>
        <v>0</v>
      </c>
      <c r="CR12">
        <f t="shared" si="38"/>
        <v>0</v>
      </c>
      <c r="CS12">
        <f t="shared" si="38"/>
        <v>0</v>
      </c>
      <c r="CT12">
        <f t="shared" si="38"/>
        <v>0</v>
      </c>
      <c r="CU12">
        <f t="shared" si="38"/>
        <v>0</v>
      </c>
      <c r="CV12">
        <f aca="true" t="shared" si="39" ref="CV12:DK12">IF(CU10=1,0,(CV6+CV7)/2)</f>
        <v>0</v>
      </c>
      <c r="CW12">
        <f t="shared" si="39"/>
        <v>0</v>
      </c>
      <c r="CX12">
        <f t="shared" si="39"/>
        <v>0</v>
      </c>
      <c r="CY12">
        <f t="shared" si="39"/>
        <v>0</v>
      </c>
      <c r="CZ12">
        <f t="shared" si="39"/>
        <v>0</v>
      </c>
      <c r="DA12">
        <f t="shared" si="39"/>
        <v>0</v>
      </c>
      <c r="DB12">
        <f t="shared" si="39"/>
        <v>0</v>
      </c>
      <c r="DC12">
        <f t="shared" si="39"/>
        <v>0</v>
      </c>
      <c r="DD12">
        <f t="shared" si="39"/>
        <v>0</v>
      </c>
      <c r="DE12">
        <f t="shared" si="39"/>
        <v>0</v>
      </c>
      <c r="DF12">
        <f t="shared" si="39"/>
        <v>0</v>
      </c>
      <c r="DG12">
        <f t="shared" si="39"/>
        <v>0</v>
      </c>
      <c r="DH12">
        <f t="shared" si="39"/>
        <v>0</v>
      </c>
      <c r="DI12">
        <f t="shared" si="39"/>
        <v>0</v>
      </c>
      <c r="DJ12">
        <f t="shared" si="39"/>
        <v>0</v>
      </c>
      <c r="DK12">
        <f t="shared" si="39"/>
        <v>0</v>
      </c>
      <c r="DL12">
        <f aca="true" t="shared" si="40" ref="DL12:EA12">IF(DK10=1,0,(DL6+DL7)/2)</f>
        <v>0</v>
      </c>
      <c r="DM12">
        <f t="shared" si="40"/>
        <v>0</v>
      </c>
      <c r="DN12">
        <f t="shared" si="40"/>
        <v>0</v>
      </c>
      <c r="DO12">
        <f t="shared" si="40"/>
        <v>0</v>
      </c>
      <c r="DP12">
        <f t="shared" si="40"/>
        <v>0</v>
      </c>
      <c r="DQ12">
        <f t="shared" si="40"/>
        <v>0</v>
      </c>
      <c r="DR12">
        <f t="shared" si="40"/>
        <v>0</v>
      </c>
      <c r="DS12">
        <f t="shared" si="40"/>
        <v>0</v>
      </c>
      <c r="DT12">
        <f t="shared" si="40"/>
        <v>0</v>
      </c>
      <c r="DU12">
        <f t="shared" si="40"/>
        <v>0</v>
      </c>
      <c r="DV12">
        <f t="shared" si="40"/>
        <v>0</v>
      </c>
      <c r="DW12">
        <f t="shared" si="40"/>
        <v>0</v>
      </c>
      <c r="DX12">
        <f t="shared" si="40"/>
        <v>0</v>
      </c>
      <c r="DY12">
        <f t="shared" si="40"/>
        <v>0</v>
      </c>
      <c r="DZ12">
        <f t="shared" si="40"/>
        <v>0</v>
      </c>
      <c r="EA12">
        <f t="shared" si="40"/>
        <v>0</v>
      </c>
      <c r="EB12">
        <f aca="true" t="shared" si="41" ref="EB12:EQ12">IF(EA10=1,0,(EB6+EB7)/2)</f>
        <v>0</v>
      </c>
      <c r="EC12">
        <f t="shared" si="41"/>
        <v>0</v>
      </c>
      <c r="ED12">
        <f t="shared" si="41"/>
        <v>0</v>
      </c>
      <c r="EE12">
        <f t="shared" si="41"/>
        <v>0</v>
      </c>
      <c r="EF12">
        <f t="shared" si="41"/>
        <v>0</v>
      </c>
      <c r="EG12">
        <f t="shared" si="41"/>
        <v>0</v>
      </c>
      <c r="EH12">
        <f t="shared" si="41"/>
        <v>0</v>
      </c>
      <c r="EI12">
        <f t="shared" si="41"/>
        <v>0</v>
      </c>
      <c r="EJ12">
        <f t="shared" si="41"/>
        <v>0</v>
      </c>
      <c r="EK12">
        <f t="shared" si="41"/>
        <v>0</v>
      </c>
      <c r="EL12">
        <f t="shared" si="41"/>
        <v>0</v>
      </c>
      <c r="EM12">
        <f t="shared" si="41"/>
        <v>0</v>
      </c>
      <c r="EN12">
        <f t="shared" si="41"/>
        <v>0</v>
      </c>
      <c r="EO12">
        <f t="shared" si="41"/>
        <v>0</v>
      </c>
      <c r="EP12">
        <f t="shared" si="41"/>
        <v>0</v>
      </c>
      <c r="EQ12">
        <f t="shared" si="41"/>
        <v>0</v>
      </c>
      <c r="ER12">
        <f aca="true" t="shared" si="42" ref="ER12:FG12">IF(EQ10=1,0,(ER6+ER7)/2)</f>
        <v>0</v>
      </c>
      <c r="ES12">
        <f t="shared" si="42"/>
        <v>0</v>
      </c>
      <c r="ET12">
        <f t="shared" si="42"/>
        <v>0</v>
      </c>
      <c r="EU12">
        <f t="shared" si="42"/>
        <v>0</v>
      </c>
      <c r="EV12">
        <f t="shared" si="42"/>
        <v>0</v>
      </c>
      <c r="EW12">
        <f t="shared" si="42"/>
        <v>0</v>
      </c>
      <c r="EX12">
        <f t="shared" si="42"/>
        <v>0</v>
      </c>
      <c r="EY12">
        <f t="shared" si="42"/>
        <v>0</v>
      </c>
      <c r="EZ12">
        <f t="shared" si="42"/>
        <v>0</v>
      </c>
      <c r="FA12">
        <f t="shared" si="42"/>
        <v>0</v>
      </c>
      <c r="FB12">
        <f t="shared" si="42"/>
        <v>0</v>
      </c>
      <c r="FC12">
        <f t="shared" si="42"/>
        <v>0</v>
      </c>
      <c r="FD12">
        <f t="shared" si="42"/>
        <v>0</v>
      </c>
      <c r="FE12">
        <f t="shared" si="42"/>
        <v>0</v>
      </c>
      <c r="FF12">
        <f t="shared" si="42"/>
        <v>0</v>
      </c>
      <c r="FG12">
        <f t="shared" si="42"/>
        <v>0</v>
      </c>
      <c r="FH12">
        <f aca="true" t="shared" si="43" ref="FH12:FW12">IF(FG10=1,0,(FH6+FH7)/2)</f>
        <v>0</v>
      </c>
      <c r="FI12">
        <f t="shared" si="43"/>
        <v>0</v>
      </c>
      <c r="FJ12">
        <f t="shared" si="43"/>
        <v>0</v>
      </c>
      <c r="FK12">
        <f t="shared" si="43"/>
        <v>0</v>
      </c>
      <c r="FL12">
        <f t="shared" si="43"/>
        <v>0</v>
      </c>
      <c r="FM12">
        <f t="shared" si="43"/>
        <v>0</v>
      </c>
      <c r="FN12">
        <f t="shared" si="43"/>
        <v>0</v>
      </c>
      <c r="FO12">
        <f t="shared" si="43"/>
        <v>0</v>
      </c>
      <c r="FP12">
        <f t="shared" si="43"/>
        <v>0</v>
      </c>
      <c r="FQ12">
        <f t="shared" si="43"/>
        <v>0</v>
      </c>
      <c r="FR12">
        <f t="shared" si="43"/>
        <v>0</v>
      </c>
      <c r="FS12">
        <f t="shared" si="43"/>
        <v>0</v>
      </c>
      <c r="FT12">
        <f t="shared" si="43"/>
        <v>0</v>
      </c>
      <c r="FU12">
        <f t="shared" si="43"/>
        <v>0</v>
      </c>
      <c r="FV12">
        <f t="shared" si="43"/>
        <v>0</v>
      </c>
      <c r="FW12">
        <f t="shared" si="43"/>
        <v>0</v>
      </c>
      <c r="FX12">
        <f aca="true" t="shared" si="44" ref="FX12:GM12">IF(FW10=1,0,(FX6+FX7)/2)</f>
        <v>0</v>
      </c>
      <c r="FY12">
        <f t="shared" si="44"/>
        <v>0</v>
      </c>
      <c r="FZ12">
        <f t="shared" si="44"/>
        <v>0</v>
      </c>
      <c r="GA12">
        <f t="shared" si="44"/>
        <v>0</v>
      </c>
      <c r="GB12">
        <f t="shared" si="44"/>
        <v>0</v>
      </c>
      <c r="GC12">
        <f t="shared" si="44"/>
        <v>0</v>
      </c>
      <c r="GD12">
        <f t="shared" si="44"/>
        <v>0</v>
      </c>
      <c r="GE12">
        <f t="shared" si="44"/>
        <v>0</v>
      </c>
      <c r="GF12">
        <f t="shared" si="44"/>
        <v>0</v>
      </c>
      <c r="GG12">
        <f t="shared" si="44"/>
        <v>0</v>
      </c>
      <c r="GH12">
        <f t="shared" si="44"/>
        <v>0</v>
      </c>
      <c r="GI12">
        <f t="shared" si="44"/>
        <v>0</v>
      </c>
      <c r="GJ12">
        <f t="shared" si="44"/>
        <v>0</v>
      </c>
      <c r="GK12">
        <f t="shared" si="44"/>
        <v>0</v>
      </c>
      <c r="GL12">
        <f t="shared" si="44"/>
        <v>0</v>
      </c>
      <c r="GM12">
        <f t="shared" si="44"/>
        <v>0</v>
      </c>
      <c r="GN12">
        <f aca="true" t="shared" si="45" ref="GN12:HC12">IF(GM10=1,0,(GN6+GN7)/2)</f>
        <v>0</v>
      </c>
      <c r="GO12">
        <f t="shared" si="45"/>
        <v>0</v>
      </c>
      <c r="GP12">
        <f t="shared" si="45"/>
        <v>0</v>
      </c>
      <c r="GQ12">
        <f t="shared" si="45"/>
        <v>0</v>
      </c>
      <c r="GR12">
        <f t="shared" si="45"/>
        <v>0</v>
      </c>
      <c r="GS12">
        <f t="shared" si="45"/>
        <v>0</v>
      </c>
      <c r="GT12">
        <f t="shared" si="45"/>
        <v>0</v>
      </c>
      <c r="GU12">
        <f t="shared" si="45"/>
        <v>0</v>
      </c>
      <c r="GV12">
        <f t="shared" si="45"/>
        <v>0</v>
      </c>
      <c r="GW12">
        <f t="shared" si="45"/>
        <v>0</v>
      </c>
      <c r="GX12">
        <f t="shared" si="45"/>
        <v>0</v>
      </c>
      <c r="GY12">
        <f t="shared" si="45"/>
        <v>0</v>
      </c>
      <c r="GZ12">
        <f t="shared" si="45"/>
        <v>0</v>
      </c>
      <c r="HA12">
        <f t="shared" si="45"/>
        <v>0</v>
      </c>
      <c r="HB12">
        <f t="shared" si="45"/>
        <v>0</v>
      </c>
      <c r="HC12">
        <f t="shared" si="45"/>
        <v>0</v>
      </c>
      <c r="HD12">
        <f aca="true" t="shared" si="46" ref="HD12:HS12">IF(HC10=1,0,(HD6+HD7)/2)</f>
        <v>0</v>
      </c>
      <c r="HE12">
        <f t="shared" si="46"/>
        <v>0</v>
      </c>
      <c r="HF12">
        <f t="shared" si="46"/>
        <v>0</v>
      </c>
      <c r="HG12">
        <f t="shared" si="46"/>
        <v>0</v>
      </c>
      <c r="HH12">
        <f t="shared" si="46"/>
        <v>0</v>
      </c>
      <c r="HI12">
        <f t="shared" si="46"/>
        <v>0</v>
      </c>
      <c r="HJ12">
        <f t="shared" si="46"/>
        <v>0</v>
      </c>
      <c r="HK12">
        <f t="shared" si="46"/>
        <v>0</v>
      </c>
      <c r="HL12">
        <f t="shared" si="46"/>
        <v>0</v>
      </c>
      <c r="HM12">
        <f t="shared" si="46"/>
        <v>0</v>
      </c>
      <c r="HN12">
        <f t="shared" si="46"/>
        <v>0</v>
      </c>
      <c r="HO12">
        <f t="shared" si="46"/>
        <v>0</v>
      </c>
      <c r="HP12">
        <f t="shared" si="46"/>
        <v>0</v>
      </c>
      <c r="HQ12">
        <f t="shared" si="46"/>
        <v>0</v>
      </c>
      <c r="HR12">
        <f t="shared" si="46"/>
        <v>0</v>
      </c>
      <c r="HS12">
        <f t="shared" si="46"/>
        <v>0</v>
      </c>
      <c r="HT12">
        <f aca="true" t="shared" si="47" ref="HT12:II12">IF(HS10=1,0,(HT6+HT7)/2)</f>
        <v>0</v>
      </c>
      <c r="HU12">
        <f t="shared" si="47"/>
        <v>0</v>
      </c>
      <c r="HV12">
        <f t="shared" si="47"/>
        <v>0</v>
      </c>
      <c r="HW12">
        <f t="shared" si="47"/>
        <v>0</v>
      </c>
      <c r="HX12">
        <f t="shared" si="47"/>
        <v>0</v>
      </c>
      <c r="HY12">
        <f t="shared" si="47"/>
        <v>0</v>
      </c>
      <c r="HZ12">
        <f t="shared" si="47"/>
        <v>0</v>
      </c>
      <c r="IA12">
        <f t="shared" si="47"/>
        <v>0</v>
      </c>
      <c r="IB12">
        <f t="shared" si="47"/>
        <v>0</v>
      </c>
      <c r="IC12">
        <f t="shared" si="47"/>
        <v>0</v>
      </c>
      <c r="ID12">
        <f t="shared" si="47"/>
        <v>0</v>
      </c>
      <c r="IE12">
        <f t="shared" si="47"/>
        <v>0</v>
      </c>
      <c r="IF12">
        <f t="shared" si="47"/>
        <v>0</v>
      </c>
      <c r="IG12">
        <f t="shared" si="47"/>
        <v>0</v>
      </c>
      <c r="IH12">
        <f t="shared" si="47"/>
        <v>0</v>
      </c>
      <c r="II12">
        <f t="shared" si="47"/>
        <v>0</v>
      </c>
      <c r="IJ12">
        <f aca="true" t="shared" si="48" ref="IJ12:IR12">IF(II10=1,0,(IJ6+IJ7)/2)</f>
        <v>0</v>
      </c>
      <c r="IK12">
        <f t="shared" si="48"/>
        <v>0</v>
      </c>
      <c r="IL12">
        <f t="shared" si="48"/>
        <v>0</v>
      </c>
      <c r="IM12">
        <f t="shared" si="48"/>
        <v>0</v>
      </c>
      <c r="IN12">
        <f t="shared" si="48"/>
        <v>0</v>
      </c>
      <c r="IO12">
        <f t="shared" si="48"/>
        <v>0</v>
      </c>
      <c r="IP12">
        <f t="shared" si="48"/>
        <v>0</v>
      </c>
      <c r="IQ12">
        <f t="shared" si="48"/>
        <v>0</v>
      </c>
      <c r="IR12">
        <f t="shared" si="48"/>
        <v>0</v>
      </c>
    </row>
    <row r="13" spans="1:252" ht="12.75">
      <c r="A13" t="s">
        <v>16</v>
      </c>
      <c r="C13">
        <f>C12*C8</f>
        <v>3000</v>
      </c>
      <c r="D13">
        <f aca="true" t="shared" si="49" ref="D13:R13">D12*D8</f>
        <v>16000</v>
      </c>
      <c r="E13">
        <f t="shared" si="49"/>
        <v>38500</v>
      </c>
      <c r="F13">
        <f t="shared" si="49"/>
        <v>41400</v>
      </c>
      <c r="G13">
        <f t="shared" si="49"/>
        <v>16300</v>
      </c>
      <c r="H13">
        <f t="shared" si="49"/>
        <v>0</v>
      </c>
      <c r="I13">
        <f t="shared" si="49"/>
        <v>0</v>
      </c>
      <c r="J13">
        <f t="shared" si="49"/>
        <v>0</v>
      </c>
      <c r="K13">
        <f t="shared" si="49"/>
        <v>0</v>
      </c>
      <c r="L13">
        <f t="shared" si="49"/>
        <v>0</v>
      </c>
      <c r="M13">
        <f t="shared" si="49"/>
        <v>0</v>
      </c>
      <c r="N13">
        <f t="shared" si="49"/>
        <v>0</v>
      </c>
      <c r="O13">
        <f t="shared" si="49"/>
        <v>0</v>
      </c>
      <c r="P13">
        <f t="shared" si="49"/>
        <v>0</v>
      </c>
      <c r="Q13">
        <f t="shared" si="49"/>
        <v>0</v>
      </c>
      <c r="R13">
        <f t="shared" si="49"/>
        <v>0</v>
      </c>
      <c r="S13">
        <f aca="true" t="shared" si="50" ref="S13:AH13">S12*S8</f>
        <v>0</v>
      </c>
      <c r="T13">
        <f t="shared" si="50"/>
        <v>0</v>
      </c>
      <c r="U13">
        <f t="shared" si="50"/>
        <v>0</v>
      </c>
      <c r="V13">
        <f t="shared" si="50"/>
        <v>0</v>
      </c>
      <c r="W13">
        <f t="shared" si="50"/>
        <v>0</v>
      </c>
      <c r="X13">
        <f t="shared" si="50"/>
        <v>0</v>
      </c>
      <c r="Y13">
        <f t="shared" si="50"/>
        <v>0</v>
      </c>
      <c r="Z13">
        <f t="shared" si="50"/>
        <v>0</v>
      </c>
      <c r="AA13">
        <f t="shared" si="50"/>
        <v>0</v>
      </c>
      <c r="AB13">
        <f t="shared" si="50"/>
        <v>0</v>
      </c>
      <c r="AC13">
        <f t="shared" si="50"/>
        <v>0</v>
      </c>
      <c r="AD13">
        <f t="shared" si="50"/>
        <v>0</v>
      </c>
      <c r="AE13">
        <f t="shared" si="50"/>
        <v>0</v>
      </c>
      <c r="AF13">
        <f t="shared" si="50"/>
        <v>0</v>
      </c>
      <c r="AG13">
        <f t="shared" si="50"/>
        <v>0</v>
      </c>
      <c r="AH13">
        <f t="shared" si="50"/>
        <v>0</v>
      </c>
      <c r="AI13">
        <f aca="true" t="shared" si="51" ref="AI13:AX13">AI12*AI8</f>
        <v>0</v>
      </c>
      <c r="AJ13">
        <f t="shared" si="51"/>
        <v>0</v>
      </c>
      <c r="AK13">
        <f t="shared" si="51"/>
        <v>0</v>
      </c>
      <c r="AL13">
        <f t="shared" si="51"/>
        <v>0</v>
      </c>
      <c r="AM13">
        <f t="shared" si="51"/>
        <v>0</v>
      </c>
      <c r="AN13">
        <f t="shared" si="51"/>
        <v>0</v>
      </c>
      <c r="AO13">
        <f t="shared" si="51"/>
        <v>0</v>
      </c>
      <c r="AP13">
        <f t="shared" si="51"/>
        <v>0</v>
      </c>
      <c r="AQ13">
        <f t="shared" si="51"/>
        <v>0</v>
      </c>
      <c r="AR13">
        <f t="shared" si="51"/>
        <v>0</v>
      </c>
      <c r="AS13">
        <f t="shared" si="51"/>
        <v>0</v>
      </c>
      <c r="AT13">
        <f t="shared" si="51"/>
        <v>0</v>
      </c>
      <c r="AU13">
        <f t="shared" si="51"/>
        <v>0</v>
      </c>
      <c r="AV13">
        <f t="shared" si="51"/>
        <v>0</v>
      </c>
      <c r="AW13">
        <f t="shared" si="51"/>
        <v>0</v>
      </c>
      <c r="AX13">
        <f t="shared" si="51"/>
        <v>0</v>
      </c>
      <c r="AY13">
        <f aca="true" t="shared" si="52" ref="AY13:BN13">AY12*AY8</f>
        <v>0</v>
      </c>
      <c r="AZ13">
        <f t="shared" si="52"/>
        <v>0</v>
      </c>
      <c r="BA13">
        <f t="shared" si="52"/>
        <v>0</v>
      </c>
      <c r="BB13">
        <f t="shared" si="52"/>
        <v>0</v>
      </c>
      <c r="BC13">
        <f t="shared" si="52"/>
        <v>0</v>
      </c>
      <c r="BD13">
        <f t="shared" si="52"/>
        <v>0</v>
      </c>
      <c r="BE13">
        <f t="shared" si="52"/>
        <v>0</v>
      </c>
      <c r="BF13">
        <f t="shared" si="52"/>
        <v>0</v>
      </c>
      <c r="BG13">
        <f t="shared" si="52"/>
        <v>0</v>
      </c>
      <c r="BH13">
        <f t="shared" si="52"/>
        <v>0</v>
      </c>
      <c r="BI13">
        <f t="shared" si="52"/>
        <v>0</v>
      </c>
      <c r="BJ13">
        <f t="shared" si="52"/>
        <v>0</v>
      </c>
      <c r="BK13">
        <f t="shared" si="52"/>
        <v>0</v>
      </c>
      <c r="BL13">
        <f t="shared" si="52"/>
        <v>0</v>
      </c>
      <c r="BM13">
        <f t="shared" si="52"/>
        <v>0</v>
      </c>
      <c r="BN13">
        <f t="shared" si="52"/>
        <v>0</v>
      </c>
      <c r="BO13">
        <f aca="true" t="shared" si="53" ref="BO13:CD13">BO12*BO8</f>
        <v>0</v>
      </c>
      <c r="BP13">
        <f t="shared" si="53"/>
        <v>0</v>
      </c>
      <c r="BQ13">
        <f t="shared" si="53"/>
        <v>0</v>
      </c>
      <c r="BR13">
        <f t="shared" si="53"/>
        <v>0</v>
      </c>
      <c r="BS13">
        <f t="shared" si="53"/>
        <v>0</v>
      </c>
      <c r="BT13">
        <f t="shared" si="53"/>
        <v>0</v>
      </c>
      <c r="BU13">
        <f t="shared" si="53"/>
        <v>0</v>
      </c>
      <c r="BV13">
        <f t="shared" si="53"/>
        <v>0</v>
      </c>
      <c r="BW13">
        <f t="shared" si="53"/>
        <v>0</v>
      </c>
      <c r="BX13">
        <f t="shared" si="53"/>
        <v>0</v>
      </c>
      <c r="BY13">
        <f t="shared" si="53"/>
        <v>0</v>
      </c>
      <c r="BZ13">
        <f t="shared" si="53"/>
        <v>0</v>
      </c>
      <c r="CA13">
        <f t="shared" si="53"/>
        <v>0</v>
      </c>
      <c r="CB13">
        <f t="shared" si="53"/>
        <v>0</v>
      </c>
      <c r="CC13">
        <f t="shared" si="53"/>
        <v>0</v>
      </c>
      <c r="CD13">
        <f t="shared" si="53"/>
        <v>0</v>
      </c>
      <c r="CE13">
        <f aca="true" t="shared" si="54" ref="CE13:CT13">CE12*CE8</f>
        <v>0</v>
      </c>
      <c r="CF13">
        <f t="shared" si="54"/>
        <v>0</v>
      </c>
      <c r="CG13">
        <f t="shared" si="54"/>
        <v>0</v>
      </c>
      <c r="CH13">
        <f t="shared" si="54"/>
        <v>0</v>
      </c>
      <c r="CI13">
        <f t="shared" si="54"/>
        <v>0</v>
      </c>
      <c r="CJ13">
        <f t="shared" si="54"/>
        <v>0</v>
      </c>
      <c r="CK13">
        <f t="shared" si="54"/>
        <v>0</v>
      </c>
      <c r="CL13">
        <f t="shared" si="54"/>
        <v>0</v>
      </c>
      <c r="CM13">
        <f t="shared" si="54"/>
        <v>0</v>
      </c>
      <c r="CN13">
        <f t="shared" si="54"/>
        <v>0</v>
      </c>
      <c r="CO13">
        <f t="shared" si="54"/>
        <v>0</v>
      </c>
      <c r="CP13">
        <f t="shared" si="54"/>
        <v>0</v>
      </c>
      <c r="CQ13">
        <f t="shared" si="54"/>
        <v>0</v>
      </c>
      <c r="CR13">
        <f t="shared" si="54"/>
        <v>0</v>
      </c>
      <c r="CS13">
        <f t="shared" si="54"/>
        <v>0</v>
      </c>
      <c r="CT13">
        <f t="shared" si="54"/>
        <v>0</v>
      </c>
      <c r="CU13">
        <f aca="true" t="shared" si="55" ref="CU13:DJ13">CU12*CU8</f>
        <v>0</v>
      </c>
      <c r="CV13">
        <f t="shared" si="55"/>
        <v>0</v>
      </c>
      <c r="CW13">
        <f t="shared" si="55"/>
        <v>0</v>
      </c>
      <c r="CX13">
        <f t="shared" si="55"/>
        <v>0</v>
      </c>
      <c r="CY13">
        <f t="shared" si="55"/>
        <v>0</v>
      </c>
      <c r="CZ13">
        <f t="shared" si="55"/>
        <v>0</v>
      </c>
      <c r="DA13">
        <f t="shared" si="55"/>
        <v>0</v>
      </c>
      <c r="DB13">
        <f t="shared" si="55"/>
        <v>0</v>
      </c>
      <c r="DC13">
        <f t="shared" si="55"/>
        <v>0</v>
      </c>
      <c r="DD13">
        <f t="shared" si="55"/>
        <v>0</v>
      </c>
      <c r="DE13">
        <f t="shared" si="55"/>
        <v>0</v>
      </c>
      <c r="DF13">
        <f t="shared" si="55"/>
        <v>0</v>
      </c>
      <c r="DG13">
        <f t="shared" si="55"/>
        <v>0</v>
      </c>
      <c r="DH13">
        <f t="shared" si="55"/>
        <v>0</v>
      </c>
      <c r="DI13">
        <f t="shared" si="55"/>
        <v>0</v>
      </c>
      <c r="DJ13">
        <f t="shared" si="55"/>
        <v>0</v>
      </c>
      <c r="DK13">
        <f aca="true" t="shared" si="56" ref="DK13:DZ13">DK12*DK8</f>
        <v>0</v>
      </c>
      <c r="DL13">
        <f t="shared" si="56"/>
        <v>0</v>
      </c>
      <c r="DM13">
        <f t="shared" si="56"/>
        <v>0</v>
      </c>
      <c r="DN13">
        <f t="shared" si="56"/>
        <v>0</v>
      </c>
      <c r="DO13">
        <f t="shared" si="56"/>
        <v>0</v>
      </c>
      <c r="DP13">
        <f t="shared" si="56"/>
        <v>0</v>
      </c>
      <c r="DQ13">
        <f t="shared" si="56"/>
        <v>0</v>
      </c>
      <c r="DR13">
        <f t="shared" si="56"/>
        <v>0</v>
      </c>
      <c r="DS13">
        <f t="shared" si="56"/>
        <v>0</v>
      </c>
      <c r="DT13">
        <f t="shared" si="56"/>
        <v>0</v>
      </c>
      <c r="DU13">
        <f t="shared" si="56"/>
        <v>0</v>
      </c>
      <c r="DV13">
        <f t="shared" si="56"/>
        <v>0</v>
      </c>
      <c r="DW13">
        <f t="shared" si="56"/>
        <v>0</v>
      </c>
      <c r="DX13">
        <f t="shared" si="56"/>
        <v>0</v>
      </c>
      <c r="DY13">
        <f t="shared" si="56"/>
        <v>0</v>
      </c>
      <c r="DZ13">
        <f t="shared" si="56"/>
        <v>0</v>
      </c>
      <c r="EA13">
        <f aca="true" t="shared" si="57" ref="EA13:EP13">EA12*EA8</f>
        <v>0</v>
      </c>
      <c r="EB13">
        <f t="shared" si="57"/>
        <v>0</v>
      </c>
      <c r="EC13">
        <f t="shared" si="57"/>
        <v>0</v>
      </c>
      <c r="ED13">
        <f t="shared" si="57"/>
        <v>0</v>
      </c>
      <c r="EE13">
        <f t="shared" si="57"/>
        <v>0</v>
      </c>
      <c r="EF13">
        <f t="shared" si="57"/>
        <v>0</v>
      </c>
      <c r="EG13">
        <f t="shared" si="57"/>
        <v>0</v>
      </c>
      <c r="EH13">
        <f t="shared" si="57"/>
        <v>0</v>
      </c>
      <c r="EI13">
        <f t="shared" si="57"/>
        <v>0</v>
      </c>
      <c r="EJ13">
        <f t="shared" si="57"/>
        <v>0</v>
      </c>
      <c r="EK13">
        <f t="shared" si="57"/>
        <v>0</v>
      </c>
      <c r="EL13">
        <f t="shared" si="57"/>
        <v>0</v>
      </c>
      <c r="EM13">
        <f t="shared" si="57"/>
        <v>0</v>
      </c>
      <c r="EN13">
        <f t="shared" si="57"/>
        <v>0</v>
      </c>
      <c r="EO13">
        <f t="shared" si="57"/>
        <v>0</v>
      </c>
      <c r="EP13">
        <f t="shared" si="57"/>
        <v>0</v>
      </c>
      <c r="EQ13">
        <f aca="true" t="shared" si="58" ref="EQ13:FF13">EQ12*EQ8</f>
        <v>0</v>
      </c>
      <c r="ER13">
        <f t="shared" si="58"/>
        <v>0</v>
      </c>
      <c r="ES13">
        <f t="shared" si="58"/>
        <v>0</v>
      </c>
      <c r="ET13">
        <f t="shared" si="58"/>
        <v>0</v>
      </c>
      <c r="EU13">
        <f t="shared" si="58"/>
        <v>0</v>
      </c>
      <c r="EV13">
        <f t="shared" si="58"/>
        <v>0</v>
      </c>
      <c r="EW13">
        <f t="shared" si="58"/>
        <v>0</v>
      </c>
      <c r="EX13">
        <f t="shared" si="58"/>
        <v>0</v>
      </c>
      <c r="EY13">
        <f t="shared" si="58"/>
        <v>0</v>
      </c>
      <c r="EZ13">
        <f t="shared" si="58"/>
        <v>0</v>
      </c>
      <c r="FA13">
        <f t="shared" si="58"/>
        <v>0</v>
      </c>
      <c r="FB13">
        <f t="shared" si="58"/>
        <v>0</v>
      </c>
      <c r="FC13">
        <f t="shared" si="58"/>
        <v>0</v>
      </c>
      <c r="FD13">
        <f t="shared" si="58"/>
        <v>0</v>
      </c>
      <c r="FE13">
        <f t="shared" si="58"/>
        <v>0</v>
      </c>
      <c r="FF13">
        <f t="shared" si="58"/>
        <v>0</v>
      </c>
      <c r="FG13">
        <f aca="true" t="shared" si="59" ref="FG13:FV13">FG12*FG8</f>
        <v>0</v>
      </c>
      <c r="FH13">
        <f t="shared" si="59"/>
        <v>0</v>
      </c>
      <c r="FI13">
        <f t="shared" si="59"/>
        <v>0</v>
      </c>
      <c r="FJ13">
        <f t="shared" si="59"/>
        <v>0</v>
      </c>
      <c r="FK13">
        <f t="shared" si="59"/>
        <v>0</v>
      </c>
      <c r="FL13">
        <f t="shared" si="59"/>
        <v>0</v>
      </c>
      <c r="FM13">
        <f t="shared" si="59"/>
        <v>0</v>
      </c>
      <c r="FN13">
        <f t="shared" si="59"/>
        <v>0</v>
      </c>
      <c r="FO13">
        <f t="shared" si="59"/>
        <v>0</v>
      </c>
      <c r="FP13">
        <f t="shared" si="59"/>
        <v>0</v>
      </c>
      <c r="FQ13">
        <f t="shared" si="59"/>
        <v>0</v>
      </c>
      <c r="FR13">
        <f t="shared" si="59"/>
        <v>0</v>
      </c>
      <c r="FS13">
        <f t="shared" si="59"/>
        <v>0</v>
      </c>
      <c r="FT13">
        <f t="shared" si="59"/>
        <v>0</v>
      </c>
      <c r="FU13">
        <f t="shared" si="59"/>
        <v>0</v>
      </c>
      <c r="FV13">
        <f t="shared" si="59"/>
        <v>0</v>
      </c>
      <c r="FW13">
        <f aca="true" t="shared" si="60" ref="FW13:GL13">FW12*FW8</f>
        <v>0</v>
      </c>
      <c r="FX13">
        <f t="shared" si="60"/>
        <v>0</v>
      </c>
      <c r="FY13">
        <f t="shared" si="60"/>
        <v>0</v>
      </c>
      <c r="FZ13">
        <f t="shared" si="60"/>
        <v>0</v>
      </c>
      <c r="GA13">
        <f t="shared" si="60"/>
        <v>0</v>
      </c>
      <c r="GB13">
        <f t="shared" si="60"/>
        <v>0</v>
      </c>
      <c r="GC13">
        <f t="shared" si="60"/>
        <v>0</v>
      </c>
      <c r="GD13">
        <f t="shared" si="60"/>
        <v>0</v>
      </c>
      <c r="GE13">
        <f t="shared" si="60"/>
        <v>0</v>
      </c>
      <c r="GF13">
        <f t="shared" si="60"/>
        <v>0</v>
      </c>
      <c r="GG13">
        <f t="shared" si="60"/>
        <v>0</v>
      </c>
      <c r="GH13">
        <f t="shared" si="60"/>
        <v>0</v>
      </c>
      <c r="GI13">
        <f t="shared" si="60"/>
        <v>0</v>
      </c>
      <c r="GJ13">
        <f t="shared" si="60"/>
        <v>0</v>
      </c>
      <c r="GK13">
        <f t="shared" si="60"/>
        <v>0</v>
      </c>
      <c r="GL13">
        <f t="shared" si="60"/>
        <v>0</v>
      </c>
      <c r="GM13">
        <f aca="true" t="shared" si="61" ref="GM13:HB13">GM12*GM8</f>
        <v>0</v>
      </c>
      <c r="GN13">
        <f t="shared" si="61"/>
        <v>0</v>
      </c>
      <c r="GO13">
        <f t="shared" si="61"/>
        <v>0</v>
      </c>
      <c r="GP13">
        <f t="shared" si="61"/>
        <v>0</v>
      </c>
      <c r="GQ13">
        <f t="shared" si="61"/>
        <v>0</v>
      </c>
      <c r="GR13">
        <f t="shared" si="61"/>
        <v>0</v>
      </c>
      <c r="GS13">
        <f t="shared" si="61"/>
        <v>0</v>
      </c>
      <c r="GT13">
        <f t="shared" si="61"/>
        <v>0</v>
      </c>
      <c r="GU13">
        <f t="shared" si="61"/>
        <v>0</v>
      </c>
      <c r="GV13">
        <f t="shared" si="61"/>
        <v>0</v>
      </c>
      <c r="GW13">
        <f t="shared" si="61"/>
        <v>0</v>
      </c>
      <c r="GX13">
        <f t="shared" si="61"/>
        <v>0</v>
      </c>
      <c r="GY13">
        <f t="shared" si="61"/>
        <v>0</v>
      </c>
      <c r="GZ13">
        <f t="shared" si="61"/>
        <v>0</v>
      </c>
      <c r="HA13">
        <f t="shared" si="61"/>
        <v>0</v>
      </c>
      <c r="HB13">
        <f t="shared" si="61"/>
        <v>0</v>
      </c>
      <c r="HC13">
        <f aca="true" t="shared" si="62" ref="HC13:HR13">HC12*HC8</f>
        <v>0</v>
      </c>
      <c r="HD13">
        <f t="shared" si="62"/>
        <v>0</v>
      </c>
      <c r="HE13">
        <f t="shared" si="62"/>
        <v>0</v>
      </c>
      <c r="HF13">
        <f t="shared" si="62"/>
        <v>0</v>
      </c>
      <c r="HG13">
        <f t="shared" si="62"/>
        <v>0</v>
      </c>
      <c r="HH13">
        <f t="shared" si="62"/>
        <v>0</v>
      </c>
      <c r="HI13">
        <f t="shared" si="62"/>
        <v>0</v>
      </c>
      <c r="HJ13">
        <f t="shared" si="62"/>
        <v>0</v>
      </c>
      <c r="HK13">
        <f t="shared" si="62"/>
        <v>0</v>
      </c>
      <c r="HL13">
        <f t="shared" si="62"/>
        <v>0</v>
      </c>
      <c r="HM13">
        <f t="shared" si="62"/>
        <v>0</v>
      </c>
      <c r="HN13">
        <f t="shared" si="62"/>
        <v>0</v>
      </c>
      <c r="HO13">
        <f t="shared" si="62"/>
        <v>0</v>
      </c>
      <c r="HP13">
        <f t="shared" si="62"/>
        <v>0</v>
      </c>
      <c r="HQ13">
        <f t="shared" si="62"/>
        <v>0</v>
      </c>
      <c r="HR13">
        <f t="shared" si="62"/>
        <v>0</v>
      </c>
      <c r="HS13">
        <f aca="true" t="shared" si="63" ref="HS13:IH13">HS12*HS8</f>
        <v>0</v>
      </c>
      <c r="HT13">
        <f t="shared" si="63"/>
        <v>0</v>
      </c>
      <c r="HU13">
        <f t="shared" si="63"/>
        <v>0</v>
      </c>
      <c r="HV13">
        <f t="shared" si="63"/>
        <v>0</v>
      </c>
      <c r="HW13">
        <f t="shared" si="63"/>
        <v>0</v>
      </c>
      <c r="HX13">
        <f t="shared" si="63"/>
        <v>0</v>
      </c>
      <c r="HY13">
        <f t="shared" si="63"/>
        <v>0</v>
      </c>
      <c r="HZ13">
        <f t="shared" si="63"/>
        <v>0</v>
      </c>
      <c r="IA13">
        <f t="shared" si="63"/>
        <v>0</v>
      </c>
      <c r="IB13">
        <f t="shared" si="63"/>
        <v>0</v>
      </c>
      <c r="IC13">
        <f t="shared" si="63"/>
        <v>0</v>
      </c>
      <c r="ID13">
        <f t="shared" si="63"/>
        <v>0</v>
      </c>
      <c r="IE13">
        <f t="shared" si="63"/>
        <v>0</v>
      </c>
      <c r="IF13">
        <f t="shared" si="63"/>
        <v>0</v>
      </c>
      <c r="IG13">
        <f t="shared" si="63"/>
        <v>0</v>
      </c>
      <c r="IH13">
        <f t="shared" si="63"/>
        <v>0</v>
      </c>
      <c r="II13">
        <f aca="true" t="shared" si="64" ref="II13:IR13">II12*II8</f>
        <v>0</v>
      </c>
      <c r="IJ13">
        <f t="shared" si="64"/>
        <v>0</v>
      </c>
      <c r="IK13">
        <f t="shared" si="64"/>
        <v>0</v>
      </c>
      <c r="IL13">
        <f t="shared" si="64"/>
        <v>0</v>
      </c>
      <c r="IM13">
        <f t="shared" si="64"/>
        <v>0</v>
      </c>
      <c r="IN13">
        <f t="shared" si="64"/>
        <v>0</v>
      </c>
      <c r="IO13">
        <f t="shared" si="64"/>
        <v>0</v>
      </c>
      <c r="IP13">
        <f t="shared" si="64"/>
        <v>0</v>
      </c>
      <c r="IQ13">
        <f t="shared" si="64"/>
        <v>0</v>
      </c>
      <c r="IR13">
        <f t="shared" si="64"/>
        <v>0</v>
      </c>
    </row>
    <row r="14" spans="1:252" ht="12.75">
      <c r="A14" t="s">
        <v>17</v>
      </c>
      <c r="C14">
        <f>C13*C12</f>
        <v>4500000</v>
      </c>
      <c r="D14">
        <f aca="true" t="shared" si="65" ref="D14:S14">D13*D12</f>
        <v>64000000</v>
      </c>
      <c r="E14">
        <f t="shared" si="65"/>
        <v>211750000</v>
      </c>
      <c r="F14">
        <f t="shared" si="65"/>
        <v>285660000</v>
      </c>
      <c r="G14">
        <f t="shared" si="65"/>
        <v>132845000</v>
      </c>
      <c r="H14">
        <f t="shared" si="65"/>
        <v>0</v>
      </c>
      <c r="I14">
        <f t="shared" si="65"/>
        <v>0</v>
      </c>
      <c r="J14">
        <f t="shared" si="65"/>
        <v>0</v>
      </c>
      <c r="K14">
        <f t="shared" si="65"/>
        <v>0</v>
      </c>
      <c r="L14">
        <f t="shared" si="65"/>
        <v>0</v>
      </c>
      <c r="M14">
        <f t="shared" si="65"/>
        <v>0</v>
      </c>
      <c r="N14">
        <f t="shared" si="65"/>
        <v>0</v>
      </c>
      <c r="O14">
        <f t="shared" si="65"/>
        <v>0</v>
      </c>
      <c r="P14">
        <f t="shared" si="65"/>
        <v>0</v>
      </c>
      <c r="Q14">
        <f t="shared" si="65"/>
        <v>0</v>
      </c>
      <c r="R14">
        <f t="shared" si="65"/>
        <v>0</v>
      </c>
      <c r="S14">
        <f t="shared" si="65"/>
        <v>0</v>
      </c>
      <c r="T14">
        <f aca="true" t="shared" si="66" ref="T14:AI14">T13*T12</f>
        <v>0</v>
      </c>
      <c r="U14">
        <f t="shared" si="66"/>
        <v>0</v>
      </c>
      <c r="V14">
        <f t="shared" si="66"/>
        <v>0</v>
      </c>
      <c r="W14">
        <f t="shared" si="66"/>
        <v>0</v>
      </c>
      <c r="X14">
        <f t="shared" si="66"/>
        <v>0</v>
      </c>
      <c r="Y14">
        <f t="shared" si="66"/>
        <v>0</v>
      </c>
      <c r="Z14">
        <f t="shared" si="66"/>
        <v>0</v>
      </c>
      <c r="AA14">
        <f t="shared" si="66"/>
        <v>0</v>
      </c>
      <c r="AB14">
        <f t="shared" si="66"/>
        <v>0</v>
      </c>
      <c r="AC14">
        <f t="shared" si="66"/>
        <v>0</v>
      </c>
      <c r="AD14">
        <f t="shared" si="66"/>
        <v>0</v>
      </c>
      <c r="AE14">
        <f t="shared" si="66"/>
        <v>0</v>
      </c>
      <c r="AF14">
        <f t="shared" si="66"/>
        <v>0</v>
      </c>
      <c r="AG14">
        <f t="shared" si="66"/>
        <v>0</v>
      </c>
      <c r="AH14">
        <f t="shared" si="66"/>
        <v>0</v>
      </c>
      <c r="AI14">
        <f t="shared" si="66"/>
        <v>0</v>
      </c>
      <c r="AJ14">
        <f aca="true" t="shared" si="67" ref="AJ14:AY14">AJ13*AJ12</f>
        <v>0</v>
      </c>
      <c r="AK14">
        <f t="shared" si="67"/>
        <v>0</v>
      </c>
      <c r="AL14">
        <f t="shared" si="67"/>
        <v>0</v>
      </c>
      <c r="AM14">
        <f t="shared" si="67"/>
        <v>0</v>
      </c>
      <c r="AN14">
        <f t="shared" si="67"/>
        <v>0</v>
      </c>
      <c r="AO14">
        <f t="shared" si="67"/>
        <v>0</v>
      </c>
      <c r="AP14">
        <f t="shared" si="67"/>
        <v>0</v>
      </c>
      <c r="AQ14">
        <f t="shared" si="67"/>
        <v>0</v>
      </c>
      <c r="AR14">
        <f t="shared" si="67"/>
        <v>0</v>
      </c>
      <c r="AS14">
        <f t="shared" si="67"/>
        <v>0</v>
      </c>
      <c r="AT14">
        <f t="shared" si="67"/>
        <v>0</v>
      </c>
      <c r="AU14">
        <f t="shared" si="67"/>
        <v>0</v>
      </c>
      <c r="AV14">
        <f t="shared" si="67"/>
        <v>0</v>
      </c>
      <c r="AW14">
        <f t="shared" si="67"/>
        <v>0</v>
      </c>
      <c r="AX14">
        <f t="shared" si="67"/>
        <v>0</v>
      </c>
      <c r="AY14">
        <f t="shared" si="67"/>
        <v>0</v>
      </c>
      <c r="AZ14">
        <f aca="true" t="shared" si="68" ref="AZ14:BO14">AZ13*AZ12</f>
        <v>0</v>
      </c>
      <c r="BA14">
        <f t="shared" si="68"/>
        <v>0</v>
      </c>
      <c r="BB14">
        <f t="shared" si="68"/>
        <v>0</v>
      </c>
      <c r="BC14">
        <f t="shared" si="68"/>
        <v>0</v>
      </c>
      <c r="BD14">
        <f t="shared" si="68"/>
        <v>0</v>
      </c>
      <c r="BE14">
        <f t="shared" si="68"/>
        <v>0</v>
      </c>
      <c r="BF14">
        <f t="shared" si="68"/>
        <v>0</v>
      </c>
      <c r="BG14">
        <f t="shared" si="68"/>
        <v>0</v>
      </c>
      <c r="BH14">
        <f t="shared" si="68"/>
        <v>0</v>
      </c>
      <c r="BI14">
        <f t="shared" si="68"/>
        <v>0</v>
      </c>
      <c r="BJ14">
        <f t="shared" si="68"/>
        <v>0</v>
      </c>
      <c r="BK14">
        <f t="shared" si="68"/>
        <v>0</v>
      </c>
      <c r="BL14">
        <f t="shared" si="68"/>
        <v>0</v>
      </c>
      <c r="BM14">
        <f t="shared" si="68"/>
        <v>0</v>
      </c>
      <c r="BN14">
        <f t="shared" si="68"/>
        <v>0</v>
      </c>
      <c r="BO14">
        <f t="shared" si="68"/>
        <v>0</v>
      </c>
      <c r="BP14">
        <f aca="true" t="shared" si="69" ref="BP14:CE14">BP13*BP12</f>
        <v>0</v>
      </c>
      <c r="BQ14">
        <f t="shared" si="69"/>
        <v>0</v>
      </c>
      <c r="BR14">
        <f t="shared" si="69"/>
        <v>0</v>
      </c>
      <c r="BS14">
        <f t="shared" si="69"/>
        <v>0</v>
      </c>
      <c r="BT14">
        <f t="shared" si="69"/>
        <v>0</v>
      </c>
      <c r="BU14">
        <f t="shared" si="69"/>
        <v>0</v>
      </c>
      <c r="BV14">
        <f t="shared" si="69"/>
        <v>0</v>
      </c>
      <c r="BW14">
        <f t="shared" si="69"/>
        <v>0</v>
      </c>
      <c r="BX14">
        <f t="shared" si="69"/>
        <v>0</v>
      </c>
      <c r="BY14">
        <f t="shared" si="69"/>
        <v>0</v>
      </c>
      <c r="BZ14">
        <f t="shared" si="69"/>
        <v>0</v>
      </c>
      <c r="CA14">
        <f t="shared" si="69"/>
        <v>0</v>
      </c>
      <c r="CB14">
        <f t="shared" si="69"/>
        <v>0</v>
      </c>
      <c r="CC14">
        <f t="shared" si="69"/>
        <v>0</v>
      </c>
      <c r="CD14">
        <f t="shared" si="69"/>
        <v>0</v>
      </c>
      <c r="CE14">
        <f t="shared" si="69"/>
        <v>0</v>
      </c>
      <c r="CF14">
        <f aca="true" t="shared" si="70" ref="CF14:CU14">CF13*CF12</f>
        <v>0</v>
      </c>
      <c r="CG14">
        <f t="shared" si="70"/>
        <v>0</v>
      </c>
      <c r="CH14">
        <f t="shared" si="70"/>
        <v>0</v>
      </c>
      <c r="CI14">
        <f t="shared" si="70"/>
        <v>0</v>
      </c>
      <c r="CJ14">
        <f t="shared" si="70"/>
        <v>0</v>
      </c>
      <c r="CK14">
        <f t="shared" si="70"/>
        <v>0</v>
      </c>
      <c r="CL14">
        <f t="shared" si="70"/>
        <v>0</v>
      </c>
      <c r="CM14">
        <f t="shared" si="70"/>
        <v>0</v>
      </c>
      <c r="CN14">
        <f t="shared" si="70"/>
        <v>0</v>
      </c>
      <c r="CO14">
        <f t="shared" si="70"/>
        <v>0</v>
      </c>
      <c r="CP14">
        <f t="shared" si="70"/>
        <v>0</v>
      </c>
      <c r="CQ14">
        <f t="shared" si="70"/>
        <v>0</v>
      </c>
      <c r="CR14">
        <f t="shared" si="70"/>
        <v>0</v>
      </c>
      <c r="CS14">
        <f t="shared" si="70"/>
        <v>0</v>
      </c>
      <c r="CT14">
        <f t="shared" si="70"/>
        <v>0</v>
      </c>
      <c r="CU14">
        <f t="shared" si="70"/>
        <v>0</v>
      </c>
      <c r="CV14">
        <f aca="true" t="shared" si="71" ref="CV14:DK14">CV13*CV12</f>
        <v>0</v>
      </c>
      <c r="CW14">
        <f t="shared" si="71"/>
        <v>0</v>
      </c>
      <c r="CX14">
        <f t="shared" si="71"/>
        <v>0</v>
      </c>
      <c r="CY14">
        <f t="shared" si="71"/>
        <v>0</v>
      </c>
      <c r="CZ14">
        <f t="shared" si="71"/>
        <v>0</v>
      </c>
      <c r="DA14">
        <f t="shared" si="71"/>
        <v>0</v>
      </c>
      <c r="DB14">
        <f t="shared" si="71"/>
        <v>0</v>
      </c>
      <c r="DC14">
        <f t="shared" si="71"/>
        <v>0</v>
      </c>
      <c r="DD14">
        <f t="shared" si="71"/>
        <v>0</v>
      </c>
      <c r="DE14">
        <f t="shared" si="71"/>
        <v>0</v>
      </c>
      <c r="DF14">
        <f t="shared" si="71"/>
        <v>0</v>
      </c>
      <c r="DG14">
        <f t="shared" si="71"/>
        <v>0</v>
      </c>
      <c r="DH14">
        <f t="shared" si="71"/>
        <v>0</v>
      </c>
      <c r="DI14">
        <f t="shared" si="71"/>
        <v>0</v>
      </c>
      <c r="DJ14">
        <f t="shared" si="71"/>
        <v>0</v>
      </c>
      <c r="DK14">
        <f t="shared" si="71"/>
        <v>0</v>
      </c>
      <c r="DL14">
        <f aca="true" t="shared" si="72" ref="DL14:EA14">DL13*DL12</f>
        <v>0</v>
      </c>
      <c r="DM14">
        <f t="shared" si="72"/>
        <v>0</v>
      </c>
      <c r="DN14">
        <f t="shared" si="72"/>
        <v>0</v>
      </c>
      <c r="DO14">
        <f t="shared" si="72"/>
        <v>0</v>
      </c>
      <c r="DP14">
        <f t="shared" si="72"/>
        <v>0</v>
      </c>
      <c r="DQ14">
        <f t="shared" si="72"/>
        <v>0</v>
      </c>
      <c r="DR14">
        <f t="shared" si="72"/>
        <v>0</v>
      </c>
      <c r="DS14">
        <f t="shared" si="72"/>
        <v>0</v>
      </c>
      <c r="DT14">
        <f t="shared" si="72"/>
        <v>0</v>
      </c>
      <c r="DU14">
        <f t="shared" si="72"/>
        <v>0</v>
      </c>
      <c r="DV14">
        <f t="shared" si="72"/>
        <v>0</v>
      </c>
      <c r="DW14">
        <f t="shared" si="72"/>
        <v>0</v>
      </c>
      <c r="DX14">
        <f t="shared" si="72"/>
        <v>0</v>
      </c>
      <c r="DY14">
        <f t="shared" si="72"/>
        <v>0</v>
      </c>
      <c r="DZ14">
        <f t="shared" si="72"/>
        <v>0</v>
      </c>
      <c r="EA14">
        <f t="shared" si="72"/>
        <v>0</v>
      </c>
      <c r="EB14">
        <f aca="true" t="shared" si="73" ref="EB14:EQ14">EB13*EB12</f>
        <v>0</v>
      </c>
      <c r="EC14">
        <f t="shared" si="73"/>
        <v>0</v>
      </c>
      <c r="ED14">
        <f t="shared" si="73"/>
        <v>0</v>
      </c>
      <c r="EE14">
        <f t="shared" si="73"/>
        <v>0</v>
      </c>
      <c r="EF14">
        <f t="shared" si="73"/>
        <v>0</v>
      </c>
      <c r="EG14">
        <f t="shared" si="73"/>
        <v>0</v>
      </c>
      <c r="EH14">
        <f t="shared" si="73"/>
        <v>0</v>
      </c>
      <c r="EI14">
        <f t="shared" si="73"/>
        <v>0</v>
      </c>
      <c r="EJ14">
        <f t="shared" si="73"/>
        <v>0</v>
      </c>
      <c r="EK14">
        <f t="shared" si="73"/>
        <v>0</v>
      </c>
      <c r="EL14">
        <f t="shared" si="73"/>
        <v>0</v>
      </c>
      <c r="EM14">
        <f t="shared" si="73"/>
        <v>0</v>
      </c>
      <c r="EN14">
        <f t="shared" si="73"/>
        <v>0</v>
      </c>
      <c r="EO14">
        <f t="shared" si="73"/>
        <v>0</v>
      </c>
      <c r="EP14">
        <f t="shared" si="73"/>
        <v>0</v>
      </c>
      <c r="EQ14">
        <f t="shared" si="73"/>
        <v>0</v>
      </c>
      <c r="ER14">
        <f aca="true" t="shared" si="74" ref="ER14:FG14">ER13*ER12</f>
        <v>0</v>
      </c>
      <c r="ES14">
        <f t="shared" si="74"/>
        <v>0</v>
      </c>
      <c r="ET14">
        <f t="shared" si="74"/>
        <v>0</v>
      </c>
      <c r="EU14">
        <f t="shared" si="74"/>
        <v>0</v>
      </c>
      <c r="EV14">
        <f t="shared" si="74"/>
        <v>0</v>
      </c>
      <c r="EW14">
        <f t="shared" si="74"/>
        <v>0</v>
      </c>
      <c r="EX14">
        <f t="shared" si="74"/>
        <v>0</v>
      </c>
      <c r="EY14">
        <f t="shared" si="74"/>
        <v>0</v>
      </c>
      <c r="EZ14">
        <f t="shared" si="74"/>
        <v>0</v>
      </c>
      <c r="FA14">
        <f t="shared" si="74"/>
        <v>0</v>
      </c>
      <c r="FB14">
        <f t="shared" si="74"/>
        <v>0</v>
      </c>
      <c r="FC14">
        <f t="shared" si="74"/>
        <v>0</v>
      </c>
      <c r="FD14">
        <f t="shared" si="74"/>
        <v>0</v>
      </c>
      <c r="FE14">
        <f t="shared" si="74"/>
        <v>0</v>
      </c>
      <c r="FF14">
        <f t="shared" si="74"/>
        <v>0</v>
      </c>
      <c r="FG14">
        <f t="shared" si="74"/>
        <v>0</v>
      </c>
      <c r="FH14">
        <f aca="true" t="shared" si="75" ref="FH14:FW14">FH13*FH12</f>
        <v>0</v>
      </c>
      <c r="FI14">
        <f t="shared" si="75"/>
        <v>0</v>
      </c>
      <c r="FJ14">
        <f t="shared" si="75"/>
        <v>0</v>
      </c>
      <c r="FK14">
        <f t="shared" si="75"/>
        <v>0</v>
      </c>
      <c r="FL14">
        <f t="shared" si="75"/>
        <v>0</v>
      </c>
      <c r="FM14">
        <f t="shared" si="75"/>
        <v>0</v>
      </c>
      <c r="FN14">
        <f t="shared" si="75"/>
        <v>0</v>
      </c>
      <c r="FO14">
        <f t="shared" si="75"/>
        <v>0</v>
      </c>
      <c r="FP14">
        <f t="shared" si="75"/>
        <v>0</v>
      </c>
      <c r="FQ14">
        <f t="shared" si="75"/>
        <v>0</v>
      </c>
      <c r="FR14">
        <f t="shared" si="75"/>
        <v>0</v>
      </c>
      <c r="FS14">
        <f t="shared" si="75"/>
        <v>0</v>
      </c>
      <c r="FT14">
        <f t="shared" si="75"/>
        <v>0</v>
      </c>
      <c r="FU14">
        <f t="shared" si="75"/>
        <v>0</v>
      </c>
      <c r="FV14">
        <f t="shared" si="75"/>
        <v>0</v>
      </c>
      <c r="FW14">
        <f t="shared" si="75"/>
        <v>0</v>
      </c>
      <c r="FX14">
        <f aca="true" t="shared" si="76" ref="FX14:GM14">FX13*FX12</f>
        <v>0</v>
      </c>
      <c r="FY14">
        <f t="shared" si="76"/>
        <v>0</v>
      </c>
      <c r="FZ14">
        <f t="shared" si="76"/>
        <v>0</v>
      </c>
      <c r="GA14">
        <f t="shared" si="76"/>
        <v>0</v>
      </c>
      <c r="GB14">
        <f t="shared" si="76"/>
        <v>0</v>
      </c>
      <c r="GC14">
        <f t="shared" si="76"/>
        <v>0</v>
      </c>
      <c r="GD14">
        <f t="shared" si="76"/>
        <v>0</v>
      </c>
      <c r="GE14">
        <f t="shared" si="76"/>
        <v>0</v>
      </c>
      <c r="GF14">
        <f t="shared" si="76"/>
        <v>0</v>
      </c>
      <c r="GG14">
        <f t="shared" si="76"/>
        <v>0</v>
      </c>
      <c r="GH14">
        <f t="shared" si="76"/>
        <v>0</v>
      </c>
      <c r="GI14">
        <f t="shared" si="76"/>
        <v>0</v>
      </c>
      <c r="GJ14">
        <f t="shared" si="76"/>
        <v>0</v>
      </c>
      <c r="GK14">
        <f t="shared" si="76"/>
        <v>0</v>
      </c>
      <c r="GL14">
        <f t="shared" si="76"/>
        <v>0</v>
      </c>
      <c r="GM14">
        <f t="shared" si="76"/>
        <v>0</v>
      </c>
      <c r="GN14">
        <f aca="true" t="shared" si="77" ref="GN14:HC14">GN13*GN12</f>
        <v>0</v>
      </c>
      <c r="GO14">
        <f t="shared" si="77"/>
        <v>0</v>
      </c>
      <c r="GP14">
        <f t="shared" si="77"/>
        <v>0</v>
      </c>
      <c r="GQ14">
        <f t="shared" si="77"/>
        <v>0</v>
      </c>
      <c r="GR14">
        <f t="shared" si="77"/>
        <v>0</v>
      </c>
      <c r="GS14">
        <f t="shared" si="77"/>
        <v>0</v>
      </c>
      <c r="GT14">
        <f t="shared" si="77"/>
        <v>0</v>
      </c>
      <c r="GU14">
        <f t="shared" si="77"/>
        <v>0</v>
      </c>
      <c r="GV14">
        <f t="shared" si="77"/>
        <v>0</v>
      </c>
      <c r="GW14">
        <f t="shared" si="77"/>
        <v>0</v>
      </c>
      <c r="GX14">
        <f t="shared" si="77"/>
        <v>0</v>
      </c>
      <c r="GY14">
        <f t="shared" si="77"/>
        <v>0</v>
      </c>
      <c r="GZ14">
        <f t="shared" si="77"/>
        <v>0</v>
      </c>
      <c r="HA14">
        <f t="shared" si="77"/>
        <v>0</v>
      </c>
      <c r="HB14">
        <f t="shared" si="77"/>
        <v>0</v>
      </c>
      <c r="HC14">
        <f t="shared" si="77"/>
        <v>0</v>
      </c>
      <c r="HD14">
        <f aca="true" t="shared" si="78" ref="HD14:HS14">HD13*HD12</f>
        <v>0</v>
      </c>
      <c r="HE14">
        <f t="shared" si="78"/>
        <v>0</v>
      </c>
      <c r="HF14">
        <f t="shared" si="78"/>
        <v>0</v>
      </c>
      <c r="HG14">
        <f t="shared" si="78"/>
        <v>0</v>
      </c>
      <c r="HH14">
        <f t="shared" si="78"/>
        <v>0</v>
      </c>
      <c r="HI14">
        <f t="shared" si="78"/>
        <v>0</v>
      </c>
      <c r="HJ14">
        <f t="shared" si="78"/>
        <v>0</v>
      </c>
      <c r="HK14">
        <f t="shared" si="78"/>
        <v>0</v>
      </c>
      <c r="HL14">
        <f t="shared" si="78"/>
        <v>0</v>
      </c>
      <c r="HM14">
        <f t="shared" si="78"/>
        <v>0</v>
      </c>
      <c r="HN14">
        <f t="shared" si="78"/>
        <v>0</v>
      </c>
      <c r="HO14">
        <f t="shared" si="78"/>
        <v>0</v>
      </c>
      <c r="HP14">
        <f t="shared" si="78"/>
        <v>0</v>
      </c>
      <c r="HQ14">
        <f t="shared" si="78"/>
        <v>0</v>
      </c>
      <c r="HR14">
        <f t="shared" si="78"/>
        <v>0</v>
      </c>
      <c r="HS14">
        <f t="shared" si="78"/>
        <v>0</v>
      </c>
      <c r="HT14">
        <f aca="true" t="shared" si="79" ref="HT14:II14">HT13*HT12</f>
        <v>0</v>
      </c>
      <c r="HU14">
        <f t="shared" si="79"/>
        <v>0</v>
      </c>
      <c r="HV14">
        <f t="shared" si="79"/>
        <v>0</v>
      </c>
      <c r="HW14">
        <f t="shared" si="79"/>
        <v>0</v>
      </c>
      <c r="HX14">
        <f t="shared" si="79"/>
        <v>0</v>
      </c>
      <c r="HY14">
        <f t="shared" si="79"/>
        <v>0</v>
      </c>
      <c r="HZ14">
        <f t="shared" si="79"/>
        <v>0</v>
      </c>
      <c r="IA14">
        <f t="shared" si="79"/>
        <v>0</v>
      </c>
      <c r="IB14">
        <f t="shared" si="79"/>
        <v>0</v>
      </c>
      <c r="IC14">
        <f t="shared" si="79"/>
        <v>0</v>
      </c>
      <c r="ID14">
        <f t="shared" si="79"/>
        <v>0</v>
      </c>
      <c r="IE14">
        <f t="shared" si="79"/>
        <v>0</v>
      </c>
      <c r="IF14">
        <f t="shared" si="79"/>
        <v>0</v>
      </c>
      <c r="IG14">
        <f t="shared" si="79"/>
        <v>0</v>
      </c>
      <c r="IH14">
        <f t="shared" si="79"/>
        <v>0</v>
      </c>
      <c r="II14">
        <f t="shared" si="79"/>
        <v>0</v>
      </c>
      <c r="IJ14">
        <f aca="true" t="shared" si="80" ref="IJ14:IR14">IJ13*IJ12</f>
        <v>0</v>
      </c>
      <c r="IK14">
        <f t="shared" si="80"/>
        <v>0</v>
      </c>
      <c r="IL14">
        <f t="shared" si="80"/>
        <v>0</v>
      </c>
      <c r="IM14">
        <f t="shared" si="80"/>
        <v>0</v>
      </c>
      <c r="IN14">
        <f t="shared" si="80"/>
        <v>0</v>
      </c>
      <c r="IO14">
        <f t="shared" si="80"/>
        <v>0</v>
      </c>
      <c r="IP14">
        <f t="shared" si="80"/>
        <v>0</v>
      </c>
      <c r="IQ14">
        <f t="shared" si="80"/>
        <v>0</v>
      </c>
      <c r="IR14">
        <f t="shared" si="80"/>
        <v>0</v>
      </c>
    </row>
    <row r="15" spans="1:44" ht="12.75">
      <c r="A15" t="s">
        <v>39</v>
      </c>
      <c r="C15">
        <f>C8*(C12-Moy)*(C12-Moy)</f>
        <v>31771836.73469387</v>
      </c>
      <c r="D15">
        <f>D8*(D12-Moy)*(D12-Moy)</f>
        <v>8829387.755102037</v>
      </c>
      <c r="E15">
        <f aca="true" t="shared" si="81" ref="E15:AG15">E8*(E12-Moy)*(E12-Moy)</f>
        <v>1428.5714285715064</v>
      </c>
      <c r="F15">
        <f t="shared" si="81"/>
        <v>12001224.489795925</v>
      </c>
      <c r="G15">
        <f t="shared" si="81"/>
        <v>14196836.734693881</v>
      </c>
      <c r="H15">
        <f t="shared" si="81"/>
        <v>0</v>
      </c>
      <c r="I15">
        <f t="shared" si="81"/>
        <v>0</v>
      </c>
      <c r="J15">
        <f t="shared" si="81"/>
        <v>0</v>
      </c>
      <c r="K15">
        <f t="shared" si="81"/>
        <v>0</v>
      </c>
      <c r="L15">
        <f t="shared" si="81"/>
        <v>0</v>
      </c>
      <c r="M15">
        <f t="shared" si="81"/>
        <v>0</v>
      </c>
      <c r="N15">
        <f t="shared" si="81"/>
        <v>0</v>
      </c>
      <c r="O15">
        <f t="shared" si="81"/>
        <v>0</v>
      </c>
      <c r="P15">
        <f t="shared" si="81"/>
        <v>0</v>
      </c>
      <c r="Q15">
        <f t="shared" si="81"/>
        <v>0</v>
      </c>
      <c r="R15">
        <f t="shared" si="81"/>
        <v>0</v>
      </c>
      <c r="S15">
        <f t="shared" si="81"/>
        <v>0</v>
      </c>
      <c r="T15">
        <f t="shared" si="81"/>
        <v>0</v>
      </c>
      <c r="U15">
        <f t="shared" si="81"/>
        <v>0</v>
      </c>
      <c r="V15">
        <f t="shared" si="81"/>
        <v>0</v>
      </c>
      <c r="W15">
        <f t="shared" si="81"/>
        <v>0</v>
      </c>
      <c r="X15">
        <f t="shared" si="81"/>
        <v>0</v>
      </c>
      <c r="Y15">
        <f t="shared" si="81"/>
        <v>0</v>
      </c>
      <c r="Z15">
        <f t="shared" si="81"/>
        <v>0</v>
      </c>
      <c r="AA15">
        <f t="shared" si="81"/>
        <v>0</v>
      </c>
      <c r="AB15">
        <f t="shared" si="81"/>
        <v>0</v>
      </c>
      <c r="AC15">
        <f t="shared" si="81"/>
        <v>0</v>
      </c>
      <c r="AD15">
        <f t="shared" si="81"/>
        <v>0</v>
      </c>
      <c r="AE15">
        <f t="shared" si="81"/>
        <v>0</v>
      </c>
      <c r="AF15">
        <f t="shared" si="81"/>
        <v>0</v>
      </c>
      <c r="AG15">
        <f t="shared" si="81"/>
        <v>0</v>
      </c>
      <c r="AH15">
        <f>AH8*(AH12-Moy)*(AH12-Moy)</f>
        <v>0</v>
      </c>
      <c r="AI15">
        <f>AI8*(AI12-Moy)*(AI12-Moy)</f>
        <v>0</v>
      </c>
      <c r="AJ15">
        <f aca="true" t="shared" si="82" ref="AJ15:AR15">AJ8*(AJ12-Moy)*(AJ12-Moy)</f>
        <v>0</v>
      </c>
      <c r="AK15">
        <f t="shared" si="82"/>
        <v>0</v>
      </c>
      <c r="AL15">
        <f t="shared" si="82"/>
        <v>0</v>
      </c>
      <c r="AM15">
        <f t="shared" si="82"/>
        <v>0</v>
      </c>
      <c r="AN15">
        <f t="shared" si="82"/>
        <v>0</v>
      </c>
      <c r="AO15">
        <f t="shared" si="82"/>
        <v>0</v>
      </c>
      <c r="AP15">
        <f t="shared" si="82"/>
        <v>0</v>
      </c>
      <c r="AQ15">
        <f t="shared" si="82"/>
        <v>0</v>
      </c>
      <c r="AR15">
        <f t="shared" si="82"/>
        <v>0</v>
      </c>
    </row>
    <row r="16" spans="3:16" ht="12.75">
      <c r="C16" t="e">
        <f>C8/(C3/mi)</f>
        <v>#DIV/0!</v>
      </c>
      <c r="D16" t="e">
        <f aca="true" t="shared" si="83" ref="D16:P16">D8/(D3/mi)</f>
        <v>#DIV/0!</v>
      </c>
      <c r="E16" t="e">
        <f t="shared" si="83"/>
        <v>#DIV/0!</v>
      </c>
      <c r="F16" t="e">
        <f>F8/(F3/mi)</f>
        <v>#DIV/0!</v>
      </c>
      <c r="G16" t="e">
        <f t="shared" si="83"/>
        <v>#DIV/0!</v>
      </c>
      <c r="H16" t="e">
        <f t="shared" si="83"/>
        <v>#VALUE!</v>
      </c>
      <c r="I16" t="e">
        <f t="shared" si="83"/>
        <v>#VALUE!</v>
      </c>
      <c r="J16" t="e">
        <f t="shared" si="83"/>
        <v>#VALUE!</v>
      </c>
      <c r="K16" t="e">
        <f t="shared" si="83"/>
        <v>#VALUE!</v>
      </c>
      <c r="L16" t="e">
        <f t="shared" si="83"/>
        <v>#VALUE!</v>
      </c>
      <c r="M16" t="e">
        <f t="shared" si="83"/>
        <v>#VALUE!</v>
      </c>
      <c r="N16" t="e">
        <f t="shared" si="83"/>
        <v>#VALUE!</v>
      </c>
      <c r="O16" t="e">
        <f t="shared" si="83"/>
        <v>#VALUE!</v>
      </c>
      <c r="P16" t="e">
        <f t="shared" si="83"/>
        <v>#VALUE!</v>
      </c>
    </row>
    <row r="17" spans="1:252" ht="12.75">
      <c r="A17" t="s">
        <v>18</v>
      </c>
      <c r="C17">
        <f>IF(ISBLANK(C6),0,1)</f>
        <v>1</v>
      </c>
      <c r="D17">
        <f aca="true" t="shared" si="84" ref="D17:S17">IF(ISBLANK(D6),0,1)</f>
        <v>1</v>
      </c>
      <c r="E17">
        <f t="shared" si="84"/>
        <v>1</v>
      </c>
      <c r="F17">
        <f t="shared" si="84"/>
        <v>1</v>
      </c>
      <c r="G17">
        <f t="shared" si="84"/>
        <v>1</v>
      </c>
      <c r="H17">
        <f t="shared" si="84"/>
        <v>0</v>
      </c>
      <c r="I17">
        <f t="shared" si="84"/>
        <v>0</v>
      </c>
      <c r="J17">
        <f t="shared" si="84"/>
        <v>0</v>
      </c>
      <c r="K17">
        <f t="shared" si="84"/>
        <v>0</v>
      </c>
      <c r="L17">
        <f t="shared" si="84"/>
        <v>0</v>
      </c>
      <c r="M17">
        <f t="shared" si="84"/>
        <v>0</v>
      </c>
      <c r="N17">
        <f t="shared" si="84"/>
        <v>0</v>
      </c>
      <c r="O17">
        <f t="shared" si="84"/>
        <v>0</v>
      </c>
      <c r="P17">
        <f t="shared" si="84"/>
        <v>0</v>
      </c>
      <c r="Q17">
        <f t="shared" si="84"/>
        <v>0</v>
      </c>
      <c r="R17">
        <f t="shared" si="84"/>
        <v>0</v>
      </c>
      <c r="S17">
        <f t="shared" si="84"/>
        <v>0</v>
      </c>
      <c r="T17">
        <f aca="true" t="shared" si="85" ref="T17:AI17">IF(ISBLANK(T6),0,1)</f>
        <v>0</v>
      </c>
      <c r="U17">
        <f t="shared" si="85"/>
        <v>0</v>
      </c>
      <c r="V17">
        <f t="shared" si="85"/>
        <v>0</v>
      </c>
      <c r="W17">
        <f t="shared" si="85"/>
        <v>0</v>
      </c>
      <c r="X17">
        <f t="shared" si="85"/>
        <v>0</v>
      </c>
      <c r="Y17">
        <f t="shared" si="85"/>
        <v>0</v>
      </c>
      <c r="Z17">
        <f t="shared" si="85"/>
        <v>0</v>
      </c>
      <c r="AA17">
        <f t="shared" si="85"/>
        <v>0</v>
      </c>
      <c r="AB17">
        <f t="shared" si="85"/>
        <v>0</v>
      </c>
      <c r="AC17">
        <f t="shared" si="85"/>
        <v>0</v>
      </c>
      <c r="AD17">
        <f t="shared" si="85"/>
        <v>0</v>
      </c>
      <c r="AE17">
        <f t="shared" si="85"/>
        <v>0</v>
      </c>
      <c r="AF17">
        <f t="shared" si="85"/>
        <v>0</v>
      </c>
      <c r="AG17">
        <f t="shared" si="85"/>
        <v>0</v>
      </c>
      <c r="AH17">
        <f t="shared" si="85"/>
        <v>0</v>
      </c>
      <c r="AI17">
        <f t="shared" si="85"/>
        <v>0</v>
      </c>
      <c r="AJ17">
        <f aca="true" t="shared" si="86" ref="AJ17:AY17">IF(ISBLANK(AJ6),0,1)</f>
        <v>0</v>
      </c>
      <c r="AK17">
        <f t="shared" si="86"/>
        <v>0</v>
      </c>
      <c r="AL17">
        <f t="shared" si="86"/>
        <v>0</v>
      </c>
      <c r="AM17">
        <f t="shared" si="86"/>
        <v>0</v>
      </c>
      <c r="AN17">
        <f t="shared" si="86"/>
        <v>0</v>
      </c>
      <c r="AO17">
        <f t="shared" si="86"/>
        <v>0</v>
      </c>
      <c r="AP17">
        <f t="shared" si="86"/>
        <v>0</v>
      </c>
      <c r="AQ17">
        <f t="shared" si="86"/>
        <v>0</v>
      </c>
      <c r="AR17">
        <f t="shared" si="86"/>
        <v>0</v>
      </c>
      <c r="AS17">
        <f t="shared" si="86"/>
        <v>0</v>
      </c>
      <c r="AT17">
        <f t="shared" si="86"/>
        <v>0</v>
      </c>
      <c r="AU17">
        <f t="shared" si="86"/>
        <v>0</v>
      </c>
      <c r="AV17">
        <f t="shared" si="86"/>
        <v>0</v>
      </c>
      <c r="AW17">
        <f t="shared" si="86"/>
        <v>0</v>
      </c>
      <c r="AX17">
        <f t="shared" si="86"/>
        <v>0</v>
      </c>
      <c r="AY17">
        <f t="shared" si="86"/>
        <v>0</v>
      </c>
      <c r="AZ17">
        <f aca="true" t="shared" si="87" ref="AZ17:BO17">IF(ISBLANK(AZ6),0,1)</f>
        <v>0</v>
      </c>
      <c r="BA17">
        <f t="shared" si="87"/>
        <v>0</v>
      </c>
      <c r="BB17">
        <f t="shared" si="87"/>
        <v>0</v>
      </c>
      <c r="BC17">
        <f t="shared" si="87"/>
        <v>0</v>
      </c>
      <c r="BD17">
        <f t="shared" si="87"/>
        <v>0</v>
      </c>
      <c r="BE17">
        <f t="shared" si="87"/>
        <v>0</v>
      </c>
      <c r="BF17">
        <f t="shared" si="87"/>
        <v>0</v>
      </c>
      <c r="BG17">
        <f t="shared" si="87"/>
        <v>0</v>
      </c>
      <c r="BH17">
        <f t="shared" si="87"/>
        <v>0</v>
      </c>
      <c r="BI17">
        <f t="shared" si="87"/>
        <v>0</v>
      </c>
      <c r="BJ17">
        <f t="shared" si="87"/>
        <v>0</v>
      </c>
      <c r="BK17">
        <f t="shared" si="87"/>
        <v>0</v>
      </c>
      <c r="BL17">
        <f t="shared" si="87"/>
        <v>0</v>
      </c>
      <c r="BM17">
        <f t="shared" si="87"/>
        <v>0</v>
      </c>
      <c r="BN17">
        <f t="shared" si="87"/>
        <v>0</v>
      </c>
      <c r="BO17">
        <f t="shared" si="87"/>
        <v>0</v>
      </c>
      <c r="BP17">
        <f aca="true" t="shared" si="88" ref="BP17:CE17">IF(ISBLANK(BP6),0,1)</f>
        <v>0</v>
      </c>
      <c r="BQ17">
        <f t="shared" si="88"/>
        <v>0</v>
      </c>
      <c r="BR17">
        <f t="shared" si="88"/>
        <v>0</v>
      </c>
      <c r="BS17">
        <f t="shared" si="88"/>
        <v>0</v>
      </c>
      <c r="BT17">
        <f t="shared" si="88"/>
        <v>0</v>
      </c>
      <c r="BU17">
        <f t="shared" si="88"/>
        <v>0</v>
      </c>
      <c r="BV17">
        <f t="shared" si="88"/>
        <v>0</v>
      </c>
      <c r="BW17">
        <f t="shared" si="88"/>
        <v>0</v>
      </c>
      <c r="BX17">
        <f t="shared" si="88"/>
        <v>0</v>
      </c>
      <c r="BY17">
        <f t="shared" si="88"/>
        <v>0</v>
      </c>
      <c r="BZ17">
        <f t="shared" si="88"/>
        <v>0</v>
      </c>
      <c r="CA17">
        <f t="shared" si="88"/>
        <v>0</v>
      </c>
      <c r="CB17">
        <f t="shared" si="88"/>
        <v>0</v>
      </c>
      <c r="CC17">
        <f t="shared" si="88"/>
        <v>0</v>
      </c>
      <c r="CD17">
        <f t="shared" si="88"/>
        <v>0</v>
      </c>
      <c r="CE17">
        <f t="shared" si="88"/>
        <v>0</v>
      </c>
      <c r="CF17">
        <f aca="true" t="shared" si="89" ref="CF17:CU17">IF(ISBLANK(CF6),0,1)</f>
        <v>0</v>
      </c>
      <c r="CG17">
        <f t="shared" si="89"/>
        <v>0</v>
      </c>
      <c r="CH17">
        <f t="shared" si="89"/>
        <v>0</v>
      </c>
      <c r="CI17">
        <f t="shared" si="89"/>
        <v>0</v>
      </c>
      <c r="CJ17">
        <f t="shared" si="89"/>
        <v>0</v>
      </c>
      <c r="CK17">
        <f t="shared" si="89"/>
        <v>0</v>
      </c>
      <c r="CL17">
        <f t="shared" si="89"/>
        <v>0</v>
      </c>
      <c r="CM17">
        <f t="shared" si="89"/>
        <v>0</v>
      </c>
      <c r="CN17">
        <f t="shared" si="89"/>
        <v>0</v>
      </c>
      <c r="CO17">
        <f t="shared" si="89"/>
        <v>0</v>
      </c>
      <c r="CP17">
        <f t="shared" si="89"/>
        <v>0</v>
      </c>
      <c r="CQ17">
        <f t="shared" si="89"/>
        <v>0</v>
      </c>
      <c r="CR17">
        <f t="shared" si="89"/>
        <v>0</v>
      </c>
      <c r="CS17">
        <f t="shared" si="89"/>
        <v>0</v>
      </c>
      <c r="CT17">
        <f t="shared" si="89"/>
        <v>0</v>
      </c>
      <c r="CU17">
        <f t="shared" si="89"/>
        <v>0</v>
      </c>
      <c r="CV17">
        <f aca="true" t="shared" si="90" ref="CV17:DK17">IF(ISBLANK(CV6),0,1)</f>
        <v>0</v>
      </c>
      <c r="CW17">
        <f t="shared" si="90"/>
        <v>0</v>
      </c>
      <c r="CX17">
        <f t="shared" si="90"/>
        <v>0</v>
      </c>
      <c r="CY17">
        <f t="shared" si="90"/>
        <v>0</v>
      </c>
      <c r="CZ17">
        <f t="shared" si="90"/>
        <v>0</v>
      </c>
      <c r="DA17">
        <f t="shared" si="90"/>
        <v>0</v>
      </c>
      <c r="DB17">
        <f t="shared" si="90"/>
        <v>0</v>
      </c>
      <c r="DC17">
        <f t="shared" si="90"/>
        <v>0</v>
      </c>
      <c r="DD17">
        <f t="shared" si="90"/>
        <v>0</v>
      </c>
      <c r="DE17">
        <f t="shared" si="90"/>
        <v>0</v>
      </c>
      <c r="DF17">
        <f t="shared" si="90"/>
        <v>0</v>
      </c>
      <c r="DG17">
        <f t="shared" si="90"/>
        <v>0</v>
      </c>
      <c r="DH17">
        <f t="shared" si="90"/>
        <v>0</v>
      </c>
      <c r="DI17">
        <f t="shared" si="90"/>
        <v>0</v>
      </c>
      <c r="DJ17">
        <f t="shared" si="90"/>
        <v>0</v>
      </c>
      <c r="DK17">
        <f t="shared" si="90"/>
        <v>0</v>
      </c>
      <c r="DL17">
        <f aca="true" t="shared" si="91" ref="DL17:EA17">IF(ISBLANK(DL6),0,1)</f>
        <v>0</v>
      </c>
      <c r="DM17">
        <f t="shared" si="91"/>
        <v>0</v>
      </c>
      <c r="DN17">
        <f t="shared" si="91"/>
        <v>0</v>
      </c>
      <c r="DO17">
        <f t="shared" si="91"/>
        <v>0</v>
      </c>
      <c r="DP17">
        <f t="shared" si="91"/>
        <v>0</v>
      </c>
      <c r="DQ17">
        <f t="shared" si="91"/>
        <v>0</v>
      </c>
      <c r="DR17">
        <f t="shared" si="91"/>
        <v>0</v>
      </c>
      <c r="DS17">
        <f t="shared" si="91"/>
        <v>0</v>
      </c>
      <c r="DT17">
        <f t="shared" si="91"/>
        <v>0</v>
      </c>
      <c r="DU17">
        <f t="shared" si="91"/>
        <v>0</v>
      </c>
      <c r="DV17">
        <f t="shared" si="91"/>
        <v>0</v>
      </c>
      <c r="DW17">
        <f t="shared" si="91"/>
        <v>0</v>
      </c>
      <c r="DX17">
        <f t="shared" si="91"/>
        <v>0</v>
      </c>
      <c r="DY17">
        <f t="shared" si="91"/>
        <v>0</v>
      </c>
      <c r="DZ17">
        <f t="shared" si="91"/>
        <v>0</v>
      </c>
      <c r="EA17">
        <f t="shared" si="91"/>
        <v>0</v>
      </c>
      <c r="EB17">
        <f aca="true" t="shared" si="92" ref="EB17:EQ17">IF(ISBLANK(EB6),0,1)</f>
        <v>0</v>
      </c>
      <c r="EC17">
        <f t="shared" si="92"/>
        <v>0</v>
      </c>
      <c r="ED17">
        <f t="shared" si="92"/>
        <v>0</v>
      </c>
      <c r="EE17">
        <f t="shared" si="92"/>
        <v>0</v>
      </c>
      <c r="EF17">
        <f t="shared" si="92"/>
        <v>0</v>
      </c>
      <c r="EG17">
        <f t="shared" si="92"/>
        <v>0</v>
      </c>
      <c r="EH17">
        <f t="shared" si="92"/>
        <v>0</v>
      </c>
      <c r="EI17">
        <f t="shared" si="92"/>
        <v>0</v>
      </c>
      <c r="EJ17">
        <f t="shared" si="92"/>
        <v>0</v>
      </c>
      <c r="EK17">
        <f t="shared" si="92"/>
        <v>0</v>
      </c>
      <c r="EL17">
        <f t="shared" si="92"/>
        <v>0</v>
      </c>
      <c r="EM17">
        <f t="shared" si="92"/>
        <v>0</v>
      </c>
      <c r="EN17">
        <f t="shared" si="92"/>
        <v>0</v>
      </c>
      <c r="EO17">
        <f t="shared" si="92"/>
        <v>0</v>
      </c>
      <c r="EP17">
        <f t="shared" si="92"/>
        <v>0</v>
      </c>
      <c r="EQ17">
        <f t="shared" si="92"/>
        <v>0</v>
      </c>
      <c r="ER17">
        <f aca="true" t="shared" si="93" ref="ER17:FG17">IF(ISBLANK(ER6),0,1)</f>
        <v>0</v>
      </c>
      <c r="ES17">
        <f t="shared" si="93"/>
        <v>0</v>
      </c>
      <c r="ET17">
        <f t="shared" si="93"/>
        <v>0</v>
      </c>
      <c r="EU17">
        <f t="shared" si="93"/>
        <v>0</v>
      </c>
      <c r="EV17">
        <f t="shared" si="93"/>
        <v>0</v>
      </c>
      <c r="EW17">
        <f t="shared" si="93"/>
        <v>0</v>
      </c>
      <c r="EX17">
        <f t="shared" si="93"/>
        <v>0</v>
      </c>
      <c r="EY17">
        <f t="shared" si="93"/>
        <v>0</v>
      </c>
      <c r="EZ17">
        <f t="shared" si="93"/>
        <v>0</v>
      </c>
      <c r="FA17">
        <f t="shared" si="93"/>
        <v>0</v>
      </c>
      <c r="FB17">
        <f t="shared" si="93"/>
        <v>0</v>
      </c>
      <c r="FC17">
        <f t="shared" si="93"/>
        <v>0</v>
      </c>
      <c r="FD17">
        <f t="shared" si="93"/>
        <v>0</v>
      </c>
      <c r="FE17">
        <f t="shared" si="93"/>
        <v>0</v>
      </c>
      <c r="FF17">
        <f t="shared" si="93"/>
        <v>0</v>
      </c>
      <c r="FG17">
        <f t="shared" si="93"/>
        <v>0</v>
      </c>
      <c r="FH17">
        <f aca="true" t="shared" si="94" ref="FH17:FW17">IF(ISBLANK(FH6),0,1)</f>
        <v>0</v>
      </c>
      <c r="FI17">
        <f t="shared" si="94"/>
        <v>0</v>
      </c>
      <c r="FJ17">
        <f t="shared" si="94"/>
        <v>0</v>
      </c>
      <c r="FK17">
        <f t="shared" si="94"/>
        <v>0</v>
      </c>
      <c r="FL17">
        <f t="shared" si="94"/>
        <v>0</v>
      </c>
      <c r="FM17">
        <f t="shared" si="94"/>
        <v>0</v>
      </c>
      <c r="FN17">
        <f t="shared" si="94"/>
        <v>0</v>
      </c>
      <c r="FO17">
        <f t="shared" si="94"/>
        <v>0</v>
      </c>
      <c r="FP17">
        <f t="shared" si="94"/>
        <v>0</v>
      </c>
      <c r="FQ17">
        <f t="shared" si="94"/>
        <v>0</v>
      </c>
      <c r="FR17">
        <f t="shared" si="94"/>
        <v>0</v>
      </c>
      <c r="FS17">
        <f t="shared" si="94"/>
        <v>0</v>
      </c>
      <c r="FT17">
        <f t="shared" si="94"/>
        <v>0</v>
      </c>
      <c r="FU17">
        <f t="shared" si="94"/>
        <v>0</v>
      </c>
      <c r="FV17">
        <f t="shared" si="94"/>
        <v>0</v>
      </c>
      <c r="FW17">
        <f t="shared" si="94"/>
        <v>0</v>
      </c>
      <c r="FX17">
        <f aca="true" t="shared" si="95" ref="FX17:GM17">IF(ISBLANK(FX6),0,1)</f>
        <v>0</v>
      </c>
      <c r="FY17">
        <f t="shared" si="95"/>
        <v>0</v>
      </c>
      <c r="FZ17">
        <f t="shared" si="95"/>
        <v>0</v>
      </c>
      <c r="GA17">
        <f t="shared" si="95"/>
        <v>0</v>
      </c>
      <c r="GB17">
        <f t="shared" si="95"/>
        <v>0</v>
      </c>
      <c r="GC17">
        <f t="shared" si="95"/>
        <v>0</v>
      </c>
      <c r="GD17">
        <f t="shared" si="95"/>
        <v>0</v>
      </c>
      <c r="GE17">
        <f t="shared" si="95"/>
        <v>0</v>
      </c>
      <c r="GF17">
        <f t="shared" si="95"/>
        <v>0</v>
      </c>
      <c r="GG17">
        <f t="shared" si="95"/>
        <v>0</v>
      </c>
      <c r="GH17">
        <f t="shared" si="95"/>
        <v>0</v>
      </c>
      <c r="GI17">
        <f t="shared" si="95"/>
        <v>0</v>
      </c>
      <c r="GJ17">
        <f t="shared" si="95"/>
        <v>0</v>
      </c>
      <c r="GK17">
        <f t="shared" si="95"/>
        <v>0</v>
      </c>
      <c r="GL17">
        <f t="shared" si="95"/>
        <v>0</v>
      </c>
      <c r="GM17">
        <f t="shared" si="95"/>
        <v>0</v>
      </c>
      <c r="GN17">
        <f aca="true" t="shared" si="96" ref="GN17:HC17">IF(ISBLANK(GN6),0,1)</f>
        <v>0</v>
      </c>
      <c r="GO17">
        <f t="shared" si="96"/>
        <v>0</v>
      </c>
      <c r="GP17">
        <f t="shared" si="96"/>
        <v>0</v>
      </c>
      <c r="GQ17">
        <f t="shared" si="96"/>
        <v>0</v>
      </c>
      <c r="GR17">
        <f t="shared" si="96"/>
        <v>0</v>
      </c>
      <c r="GS17">
        <f t="shared" si="96"/>
        <v>0</v>
      </c>
      <c r="GT17">
        <f t="shared" si="96"/>
        <v>0</v>
      </c>
      <c r="GU17">
        <f t="shared" si="96"/>
        <v>0</v>
      </c>
      <c r="GV17">
        <f t="shared" si="96"/>
        <v>0</v>
      </c>
      <c r="GW17">
        <f t="shared" si="96"/>
        <v>0</v>
      </c>
      <c r="GX17">
        <f t="shared" si="96"/>
        <v>0</v>
      </c>
      <c r="GY17">
        <f t="shared" si="96"/>
        <v>0</v>
      </c>
      <c r="GZ17">
        <f t="shared" si="96"/>
        <v>0</v>
      </c>
      <c r="HA17">
        <f t="shared" si="96"/>
        <v>0</v>
      </c>
      <c r="HB17">
        <f t="shared" si="96"/>
        <v>0</v>
      </c>
      <c r="HC17">
        <f t="shared" si="96"/>
        <v>0</v>
      </c>
      <c r="HD17">
        <f aca="true" t="shared" si="97" ref="HD17:HS17">IF(ISBLANK(HD6),0,1)</f>
        <v>0</v>
      </c>
      <c r="HE17">
        <f t="shared" si="97"/>
        <v>0</v>
      </c>
      <c r="HF17">
        <f t="shared" si="97"/>
        <v>0</v>
      </c>
      <c r="HG17">
        <f t="shared" si="97"/>
        <v>0</v>
      </c>
      <c r="HH17">
        <f t="shared" si="97"/>
        <v>0</v>
      </c>
      <c r="HI17">
        <f t="shared" si="97"/>
        <v>0</v>
      </c>
      <c r="HJ17">
        <f t="shared" si="97"/>
        <v>0</v>
      </c>
      <c r="HK17">
        <f t="shared" si="97"/>
        <v>0</v>
      </c>
      <c r="HL17">
        <f t="shared" si="97"/>
        <v>0</v>
      </c>
      <c r="HM17">
        <f t="shared" si="97"/>
        <v>0</v>
      </c>
      <c r="HN17">
        <f t="shared" si="97"/>
        <v>0</v>
      </c>
      <c r="HO17">
        <f t="shared" si="97"/>
        <v>0</v>
      </c>
      <c r="HP17">
        <f t="shared" si="97"/>
        <v>0</v>
      </c>
      <c r="HQ17">
        <f t="shared" si="97"/>
        <v>0</v>
      </c>
      <c r="HR17">
        <f t="shared" si="97"/>
        <v>0</v>
      </c>
      <c r="HS17">
        <f t="shared" si="97"/>
        <v>0</v>
      </c>
      <c r="HT17">
        <f aca="true" t="shared" si="98" ref="HT17:II17">IF(ISBLANK(HT6),0,1)</f>
        <v>0</v>
      </c>
      <c r="HU17">
        <f t="shared" si="98"/>
        <v>0</v>
      </c>
      <c r="HV17">
        <f t="shared" si="98"/>
        <v>0</v>
      </c>
      <c r="HW17">
        <f t="shared" si="98"/>
        <v>0</v>
      </c>
      <c r="HX17">
        <f t="shared" si="98"/>
        <v>0</v>
      </c>
      <c r="HY17">
        <f t="shared" si="98"/>
        <v>0</v>
      </c>
      <c r="HZ17">
        <f t="shared" si="98"/>
        <v>0</v>
      </c>
      <c r="IA17">
        <f t="shared" si="98"/>
        <v>0</v>
      </c>
      <c r="IB17">
        <f t="shared" si="98"/>
        <v>0</v>
      </c>
      <c r="IC17">
        <f t="shared" si="98"/>
        <v>0</v>
      </c>
      <c r="ID17">
        <f t="shared" si="98"/>
        <v>0</v>
      </c>
      <c r="IE17">
        <f t="shared" si="98"/>
        <v>0</v>
      </c>
      <c r="IF17">
        <f t="shared" si="98"/>
        <v>0</v>
      </c>
      <c r="IG17">
        <f t="shared" si="98"/>
        <v>0</v>
      </c>
      <c r="IH17">
        <f t="shared" si="98"/>
        <v>0</v>
      </c>
      <c r="II17">
        <f t="shared" si="98"/>
        <v>0</v>
      </c>
      <c r="IJ17">
        <f aca="true" t="shared" si="99" ref="IJ17:IR17">IF(ISBLANK(IJ6),0,1)</f>
        <v>0</v>
      </c>
      <c r="IK17">
        <f t="shared" si="99"/>
        <v>0</v>
      </c>
      <c r="IL17">
        <f t="shared" si="99"/>
        <v>0</v>
      </c>
      <c r="IM17">
        <f t="shared" si="99"/>
        <v>0</v>
      </c>
      <c r="IN17">
        <f t="shared" si="99"/>
        <v>0</v>
      </c>
      <c r="IO17">
        <f t="shared" si="99"/>
        <v>0</v>
      </c>
      <c r="IP17">
        <f t="shared" si="99"/>
        <v>0</v>
      </c>
      <c r="IQ17">
        <f t="shared" si="99"/>
        <v>0</v>
      </c>
      <c r="IR17">
        <f t="shared" si="99"/>
        <v>0</v>
      </c>
    </row>
    <row r="18" spans="1:252" ht="12.75">
      <c r="A18" t="s">
        <v>19</v>
      </c>
      <c r="C18">
        <f>IF(ISBLANK(C8),0,1)</f>
        <v>1</v>
      </c>
      <c r="D18">
        <f aca="true" t="shared" si="100" ref="D18:S18">IF(ISBLANK(D8),0,1)</f>
        <v>1</v>
      </c>
      <c r="E18">
        <f t="shared" si="100"/>
        <v>1</v>
      </c>
      <c r="F18">
        <f t="shared" si="100"/>
        <v>1</v>
      </c>
      <c r="G18">
        <f t="shared" si="100"/>
        <v>1</v>
      </c>
      <c r="H18">
        <f t="shared" si="100"/>
        <v>0</v>
      </c>
      <c r="I18">
        <f t="shared" si="100"/>
        <v>0</v>
      </c>
      <c r="J18">
        <f t="shared" si="100"/>
        <v>0</v>
      </c>
      <c r="K18">
        <f t="shared" si="100"/>
        <v>0</v>
      </c>
      <c r="L18">
        <f t="shared" si="100"/>
        <v>0</v>
      </c>
      <c r="M18">
        <f t="shared" si="100"/>
        <v>0</v>
      </c>
      <c r="N18">
        <f t="shared" si="100"/>
        <v>0</v>
      </c>
      <c r="O18">
        <f t="shared" si="100"/>
        <v>0</v>
      </c>
      <c r="P18">
        <f t="shared" si="100"/>
        <v>0</v>
      </c>
      <c r="Q18">
        <f t="shared" si="100"/>
        <v>0</v>
      </c>
      <c r="R18">
        <f t="shared" si="100"/>
        <v>0</v>
      </c>
      <c r="S18">
        <f t="shared" si="100"/>
        <v>0</v>
      </c>
      <c r="T18">
        <f aca="true" t="shared" si="101" ref="T18:AI18">IF(ISBLANK(T8),0,1)</f>
        <v>0</v>
      </c>
      <c r="U18">
        <f t="shared" si="101"/>
        <v>0</v>
      </c>
      <c r="V18">
        <f t="shared" si="101"/>
        <v>0</v>
      </c>
      <c r="W18">
        <f t="shared" si="101"/>
        <v>0</v>
      </c>
      <c r="X18">
        <f t="shared" si="101"/>
        <v>0</v>
      </c>
      <c r="Y18">
        <f t="shared" si="101"/>
        <v>0</v>
      </c>
      <c r="Z18">
        <f t="shared" si="101"/>
        <v>0</v>
      </c>
      <c r="AA18">
        <f t="shared" si="101"/>
        <v>0</v>
      </c>
      <c r="AB18">
        <f t="shared" si="101"/>
        <v>0</v>
      </c>
      <c r="AC18">
        <f t="shared" si="101"/>
        <v>0</v>
      </c>
      <c r="AD18">
        <f t="shared" si="101"/>
        <v>0</v>
      </c>
      <c r="AE18">
        <f t="shared" si="101"/>
        <v>0</v>
      </c>
      <c r="AF18">
        <f t="shared" si="101"/>
        <v>0</v>
      </c>
      <c r="AG18">
        <f t="shared" si="101"/>
        <v>0</v>
      </c>
      <c r="AH18">
        <f t="shared" si="101"/>
        <v>0</v>
      </c>
      <c r="AI18">
        <f t="shared" si="101"/>
        <v>0</v>
      </c>
      <c r="AJ18">
        <f aca="true" t="shared" si="102" ref="AJ18:AY18">IF(ISBLANK(AJ8),0,1)</f>
        <v>0</v>
      </c>
      <c r="AK18">
        <f t="shared" si="102"/>
        <v>0</v>
      </c>
      <c r="AL18">
        <f t="shared" si="102"/>
        <v>0</v>
      </c>
      <c r="AM18">
        <f t="shared" si="102"/>
        <v>0</v>
      </c>
      <c r="AN18">
        <f t="shared" si="102"/>
        <v>0</v>
      </c>
      <c r="AO18">
        <f t="shared" si="102"/>
        <v>0</v>
      </c>
      <c r="AP18">
        <f t="shared" si="102"/>
        <v>0</v>
      </c>
      <c r="AQ18">
        <f t="shared" si="102"/>
        <v>0</v>
      </c>
      <c r="AR18">
        <f t="shared" si="102"/>
        <v>0</v>
      </c>
      <c r="AS18">
        <f t="shared" si="102"/>
        <v>0</v>
      </c>
      <c r="AT18">
        <f t="shared" si="102"/>
        <v>0</v>
      </c>
      <c r="AU18">
        <f t="shared" si="102"/>
        <v>0</v>
      </c>
      <c r="AV18">
        <f t="shared" si="102"/>
        <v>0</v>
      </c>
      <c r="AW18">
        <f t="shared" si="102"/>
        <v>0</v>
      </c>
      <c r="AX18">
        <f t="shared" si="102"/>
        <v>0</v>
      </c>
      <c r="AY18">
        <f t="shared" si="102"/>
        <v>0</v>
      </c>
      <c r="AZ18">
        <f aca="true" t="shared" si="103" ref="AZ18:BO18">IF(ISBLANK(AZ8),0,1)</f>
        <v>0</v>
      </c>
      <c r="BA18">
        <f t="shared" si="103"/>
        <v>0</v>
      </c>
      <c r="BB18">
        <f t="shared" si="103"/>
        <v>0</v>
      </c>
      <c r="BC18">
        <f t="shared" si="103"/>
        <v>0</v>
      </c>
      <c r="BD18">
        <f t="shared" si="103"/>
        <v>0</v>
      </c>
      <c r="BE18">
        <f t="shared" si="103"/>
        <v>0</v>
      </c>
      <c r="BF18">
        <f t="shared" si="103"/>
        <v>0</v>
      </c>
      <c r="BG18">
        <f t="shared" si="103"/>
        <v>0</v>
      </c>
      <c r="BH18">
        <f t="shared" si="103"/>
        <v>0</v>
      </c>
      <c r="BI18">
        <f t="shared" si="103"/>
        <v>0</v>
      </c>
      <c r="BJ18">
        <f t="shared" si="103"/>
        <v>0</v>
      </c>
      <c r="BK18">
        <f t="shared" si="103"/>
        <v>0</v>
      </c>
      <c r="BL18">
        <f t="shared" si="103"/>
        <v>0</v>
      </c>
      <c r="BM18">
        <f t="shared" si="103"/>
        <v>0</v>
      </c>
      <c r="BN18">
        <f t="shared" si="103"/>
        <v>0</v>
      </c>
      <c r="BO18">
        <f t="shared" si="103"/>
        <v>0</v>
      </c>
      <c r="BP18">
        <f aca="true" t="shared" si="104" ref="BP18:CE18">IF(ISBLANK(BP8),0,1)</f>
        <v>0</v>
      </c>
      <c r="BQ18">
        <f t="shared" si="104"/>
        <v>0</v>
      </c>
      <c r="BR18">
        <f t="shared" si="104"/>
        <v>0</v>
      </c>
      <c r="BS18">
        <f t="shared" si="104"/>
        <v>0</v>
      </c>
      <c r="BT18">
        <f t="shared" si="104"/>
        <v>0</v>
      </c>
      <c r="BU18">
        <f t="shared" si="104"/>
        <v>0</v>
      </c>
      <c r="BV18">
        <f t="shared" si="104"/>
        <v>0</v>
      </c>
      <c r="BW18">
        <f t="shared" si="104"/>
        <v>0</v>
      </c>
      <c r="BX18">
        <f t="shared" si="104"/>
        <v>0</v>
      </c>
      <c r="BY18">
        <f t="shared" si="104"/>
        <v>0</v>
      </c>
      <c r="BZ18">
        <f t="shared" si="104"/>
        <v>0</v>
      </c>
      <c r="CA18">
        <f t="shared" si="104"/>
        <v>0</v>
      </c>
      <c r="CB18">
        <f t="shared" si="104"/>
        <v>0</v>
      </c>
      <c r="CC18">
        <f t="shared" si="104"/>
        <v>0</v>
      </c>
      <c r="CD18">
        <f t="shared" si="104"/>
        <v>0</v>
      </c>
      <c r="CE18">
        <f t="shared" si="104"/>
        <v>0</v>
      </c>
      <c r="CF18">
        <f aca="true" t="shared" si="105" ref="CF18:CU18">IF(ISBLANK(CF8),0,1)</f>
        <v>0</v>
      </c>
      <c r="CG18">
        <f t="shared" si="105"/>
        <v>0</v>
      </c>
      <c r="CH18">
        <f t="shared" si="105"/>
        <v>0</v>
      </c>
      <c r="CI18">
        <f t="shared" si="105"/>
        <v>0</v>
      </c>
      <c r="CJ18">
        <f t="shared" si="105"/>
        <v>0</v>
      </c>
      <c r="CK18">
        <f t="shared" si="105"/>
        <v>0</v>
      </c>
      <c r="CL18">
        <f t="shared" si="105"/>
        <v>0</v>
      </c>
      <c r="CM18">
        <f t="shared" si="105"/>
        <v>0</v>
      </c>
      <c r="CN18">
        <f t="shared" si="105"/>
        <v>0</v>
      </c>
      <c r="CO18">
        <f t="shared" si="105"/>
        <v>0</v>
      </c>
      <c r="CP18">
        <f t="shared" si="105"/>
        <v>0</v>
      </c>
      <c r="CQ18">
        <f t="shared" si="105"/>
        <v>0</v>
      </c>
      <c r="CR18">
        <f t="shared" si="105"/>
        <v>0</v>
      </c>
      <c r="CS18">
        <f t="shared" si="105"/>
        <v>0</v>
      </c>
      <c r="CT18">
        <f t="shared" si="105"/>
        <v>0</v>
      </c>
      <c r="CU18">
        <f t="shared" si="105"/>
        <v>0</v>
      </c>
      <c r="CV18">
        <f aca="true" t="shared" si="106" ref="CV18:DK18">IF(ISBLANK(CV8),0,1)</f>
        <v>0</v>
      </c>
      <c r="CW18">
        <f t="shared" si="106"/>
        <v>0</v>
      </c>
      <c r="CX18">
        <f t="shared" si="106"/>
        <v>0</v>
      </c>
      <c r="CY18">
        <f t="shared" si="106"/>
        <v>0</v>
      </c>
      <c r="CZ18">
        <f t="shared" si="106"/>
        <v>0</v>
      </c>
      <c r="DA18">
        <f t="shared" si="106"/>
        <v>0</v>
      </c>
      <c r="DB18">
        <f t="shared" si="106"/>
        <v>0</v>
      </c>
      <c r="DC18">
        <f t="shared" si="106"/>
        <v>0</v>
      </c>
      <c r="DD18">
        <f t="shared" si="106"/>
        <v>0</v>
      </c>
      <c r="DE18">
        <f t="shared" si="106"/>
        <v>0</v>
      </c>
      <c r="DF18">
        <f t="shared" si="106"/>
        <v>0</v>
      </c>
      <c r="DG18">
        <f t="shared" si="106"/>
        <v>0</v>
      </c>
      <c r="DH18">
        <f t="shared" si="106"/>
        <v>0</v>
      </c>
      <c r="DI18">
        <f t="shared" si="106"/>
        <v>0</v>
      </c>
      <c r="DJ18">
        <f t="shared" si="106"/>
        <v>0</v>
      </c>
      <c r="DK18">
        <f t="shared" si="106"/>
        <v>0</v>
      </c>
      <c r="DL18">
        <f aca="true" t="shared" si="107" ref="DL18:EA18">IF(ISBLANK(DL8),0,1)</f>
        <v>0</v>
      </c>
      <c r="DM18">
        <f t="shared" si="107"/>
        <v>0</v>
      </c>
      <c r="DN18">
        <f t="shared" si="107"/>
        <v>0</v>
      </c>
      <c r="DO18">
        <f t="shared" si="107"/>
        <v>0</v>
      </c>
      <c r="DP18">
        <f t="shared" si="107"/>
        <v>0</v>
      </c>
      <c r="DQ18">
        <f t="shared" si="107"/>
        <v>0</v>
      </c>
      <c r="DR18">
        <f t="shared" si="107"/>
        <v>0</v>
      </c>
      <c r="DS18">
        <f t="shared" si="107"/>
        <v>0</v>
      </c>
      <c r="DT18">
        <f t="shared" si="107"/>
        <v>0</v>
      </c>
      <c r="DU18">
        <f t="shared" si="107"/>
        <v>0</v>
      </c>
      <c r="DV18">
        <f t="shared" si="107"/>
        <v>0</v>
      </c>
      <c r="DW18">
        <f t="shared" si="107"/>
        <v>0</v>
      </c>
      <c r="DX18">
        <f t="shared" si="107"/>
        <v>0</v>
      </c>
      <c r="DY18">
        <f t="shared" si="107"/>
        <v>0</v>
      </c>
      <c r="DZ18">
        <f t="shared" si="107"/>
        <v>0</v>
      </c>
      <c r="EA18">
        <f t="shared" si="107"/>
        <v>0</v>
      </c>
      <c r="EB18">
        <f aca="true" t="shared" si="108" ref="EB18:EQ18">IF(ISBLANK(EB8),0,1)</f>
        <v>0</v>
      </c>
      <c r="EC18">
        <f t="shared" si="108"/>
        <v>0</v>
      </c>
      <c r="ED18">
        <f t="shared" si="108"/>
        <v>0</v>
      </c>
      <c r="EE18">
        <f t="shared" si="108"/>
        <v>0</v>
      </c>
      <c r="EF18">
        <f t="shared" si="108"/>
        <v>0</v>
      </c>
      <c r="EG18">
        <f t="shared" si="108"/>
        <v>0</v>
      </c>
      <c r="EH18">
        <f t="shared" si="108"/>
        <v>0</v>
      </c>
      <c r="EI18">
        <f t="shared" si="108"/>
        <v>0</v>
      </c>
      <c r="EJ18">
        <f t="shared" si="108"/>
        <v>0</v>
      </c>
      <c r="EK18">
        <f t="shared" si="108"/>
        <v>0</v>
      </c>
      <c r="EL18">
        <f t="shared" si="108"/>
        <v>0</v>
      </c>
      <c r="EM18">
        <f t="shared" si="108"/>
        <v>0</v>
      </c>
      <c r="EN18">
        <f t="shared" si="108"/>
        <v>0</v>
      </c>
      <c r="EO18">
        <f t="shared" si="108"/>
        <v>0</v>
      </c>
      <c r="EP18">
        <f t="shared" si="108"/>
        <v>0</v>
      </c>
      <c r="EQ18">
        <f t="shared" si="108"/>
        <v>0</v>
      </c>
      <c r="ER18">
        <f aca="true" t="shared" si="109" ref="ER18:FG18">IF(ISBLANK(ER8),0,1)</f>
        <v>0</v>
      </c>
      <c r="ES18">
        <f t="shared" si="109"/>
        <v>0</v>
      </c>
      <c r="ET18">
        <f t="shared" si="109"/>
        <v>0</v>
      </c>
      <c r="EU18">
        <f t="shared" si="109"/>
        <v>0</v>
      </c>
      <c r="EV18">
        <f t="shared" si="109"/>
        <v>0</v>
      </c>
      <c r="EW18">
        <f t="shared" si="109"/>
        <v>0</v>
      </c>
      <c r="EX18">
        <f t="shared" si="109"/>
        <v>0</v>
      </c>
      <c r="EY18">
        <f t="shared" si="109"/>
        <v>0</v>
      </c>
      <c r="EZ18">
        <f t="shared" si="109"/>
        <v>0</v>
      </c>
      <c r="FA18">
        <f t="shared" si="109"/>
        <v>0</v>
      </c>
      <c r="FB18">
        <f t="shared" si="109"/>
        <v>0</v>
      </c>
      <c r="FC18">
        <f t="shared" si="109"/>
        <v>0</v>
      </c>
      <c r="FD18">
        <f t="shared" si="109"/>
        <v>0</v>
      </c>
      <c r="FE18">
        <f t="shared" si="109"/>
        <v>0</v>
      </c>
      <c r="FF18">
        <f t="shared" si="109"/>
        <v>0</v>
      </c>
      <c r="FG18">
        <f t="shared" si="109"/>
        <v>0</v>
      </c>
      <c r="FH18">
        <f aca="true" t="shared" si="110" ref="FH18:FW18">IF(ISBLANK(FH8),0,1)</f>
        <v>0</v>
      </c>
      <c r="FI18">
        <f t="shared" si="110"/>
        <v>0</v>
      </c>
      <c r="FJ18">
        <f t="shared" si="110"/>
        <v>0</v>
      </c>
      <c r="FK18">
        <f t="shared" si="110"/>
        <v>0</v>
      </c>
      <c r="FL18">
        <f t="shared" si="110"/>
        <v>0</v>
      </c>
      <c r="FM18">
        <f t="shared" si="110"/>
        <v>0</v>
      </c>
      <c r="FN18">
        <f t="shared" si="110"/>
        <v>0</v>
      </c>
      <c r="FO18">
        <f t="shared" si="110"/>
        <v>0</v>
      </c>
      <c r="FP18">
        <f t="shared" si="110"/>
        <v>0</v>
      </c>
      <c r="FQ18">
        <f t="shared" si="110"/>
        <v>0</v>
      </c>
      <c r="FR18">
        <f t="shared" si="110"/>
        <v>0</v>
      </c>
      <c r="FS18">
        <f t="shared" si="110"/>
        <v>0</v>
      </c>
      <c r="FT18">
        <f t="shared" si="110"/>
        <v>0</v>
      </c>
      <c r="FU18">
        <f t="shared" si="110"/>
        <v>0</v>
      </c>
      <c r="FV18">
        <f t="shared" si="110"/>
        <v>0</v>
      </c>
      <c r="FW18">
        <f t="shared" si="110"/>
        <v>0</v>
      </c>
      <c r="FX18">
        <f aca="true" t="shared" si="111" ref="FX18:GM18">IF(ISBLANK(FX8),0,1)</f>
        <v>0</v>
      </c>
      <c r="FY18">
        <f t="shared" si="111"/>
        <v>0</v>
      </c>
      <c r="FZ18">
        <f t="shared" si="111"/>
        <v>0</v>
      </c>
      <c r="GA18">
        <f t="shared" si="111"/>
        <v>0</v>
      </c>
      <c r="GB18">
        <f t="shared" si="111"/>
        <v>0</v>
      </c>
      <c r="GC18">
        <f t="shared" si="111"/>
        <v>0</v>
      </c>
      <c r="GD18">
        <f t="shared" si="111"/>
        <v>0</v>
      </c>
      <c r="GE18">
        <f t="shared" si="111"/>
        <v>0</v>
      </c>
      <c r="GF18">
        <f t="shared" si="111"/>
        <v>0</v>
      </c>
      <c r="GG18">
        <f t="shared" si="111"/>
        <v>0</v>
      </c>
      <c r="GH18">
        <f t="shared" si="111"/>
        <v>0</v>
      </c>
      <c r="GI18">
        <f t="shared" si="111"/>
        <v>0</v>
      </c>
      <c r="GJ18">
        <f t="shared" si="111"/>
        <v>0</v>
      </c>
      <c r="GK18">
        <f t="shared" si="111"/>
        <v>0</v>
      </c>
      <c r="GL18">
        <f t="shared" si="111"/>
        <v>0</v>
      </c>
      <c r="GM18">
        <f t="shared" si="111"/>
        <v>0</v>
      </c>
      <c r="GN18">
        <f aca="true" t="shared" si="112" ref="GN18:HC18">IF(ISBLANK(GN8),0,1)</f>
        <v>0</v>
      </c>
      <c r="GO18">
        <f t="shared" si="112"/>
        <v>0</v>
      </c>
      <c r="GP18">
        <f t="shared" si="112"/>
        <v>0</v>
      </c>
      <c r="GQ18">
        <f t="shared" si="112"/>
        <v>0</v>
      </c>
      <c r="GR18">
        <f t="shared" si="112"/>
        <v>0</v>
      </c>
      <c r="GS18">
        <f t="shared" si="112"/>
        <v>0</v>
      </c>
      <c r="GT18">
        <f t="shared" si="112"/>
        <v>0</v>
      </c>
      <c r="GU18">
        <f t="shared" si="112"/>
        <v>0</v>
      </c>
      <c r="GV18">
        <f t="shared" si="112"/>
        <v>0</v>
      </c>
      <c r="GW18">
        <f t="shared" si="112"/>
        <v>0</v>
      </c>
      <c r="GX18">
        <f t="shared" si="112"/>
        <v>0</v>
      </c>
      <c r="GY18">
        <f t="shared" si="112"/>
        <v>0</v>
      </c>
      <c r="GZ18">
        <f t="shared" si="112"/>
        <v>0</v>
      </c>
      <c r="HA18">
        <f t="shared" si="112"/>
        <v>0</v>
      </c>
      <c r="HB18">
        <f t="shared" si="112"/>
        <v>0</v>
      </c>
      <c r="HC18">
        <f t="shared" si="112"/>
        <v>0</v>
      </c>
      <c r="HD18">
        <f aca="true" t="shared" si="113" ref="HD18:HS18">IF(ISBLANK(HD8),0,1)</f>
        <v>0</v>
      </c>
      <c r="HE18">
        <f t="shared" si="113"/>
        <v>0</v>
      </c>
      <c r="HF18">
        <f t="shared" si="113"/>
        <v>0</v>
      </c>
      <c r="HG18">
        <f t="shared" si="113"/>
        <v>0</v>
      </c>
      <c r="HH18">
        <f t="shared" si="113"/>
        <v>0</v>
      </c>
      <c r="HI18">
        <f t="shared" si="113"/>
        <v>0</v>
      </c>
      <c r="HJ18">
        <f t="shared" si="113"/>
        <v>0</v>
      </c>
      <c r="HK18">
        <f t="shared" si="113"/>
        <v>0</v>
      </c>
      <c r="HL18">
        <f t="shared" si="113"/>
        <v>0</v>
      </c>
      <c r="HM18">
        <f t="shared" si="113"/>
        <v>0</v>
      </c>
      <c r="HN18">
        <f t="shared" si="113"/>
        <v>0</v>
      </c>
      <c r="HO18">
        <f t="shared" si="113"/>
        <v>0</v>
      </c>
      <c r="HP18">
        <f t="shared" si="113"/>
        <v>0</v>
      </c>
      <c r="HQ18">
        <f t="shared" si="113"/>
        <v>0</v>
      </c>
      <c r="HR18">
        <f t="shared" si="113"/>
        <v>0</v>
      </c>
      <c r="HS18">
        <f t="shared" si="113"/>
        <v>0</v>
      </c>
      <c r="HT18">
        <f aca="true" t="shared" si="114" ref="HT18:II18">IF(ISBLANK(HT8),0,1)</f>
        <v>0</v>
      </c>
      <c r="HU18">
        <f t="shared" si="114"/>
        <v>0</v>
      </c>
      <c r="HV18">
        <f t="shared" si="114"/>
        <v>0</v>
      </c>
      <c r="HW18">
        <f t="shared" si="114"/>
        <v>0</v>
      </c>
      <c r="HX18">
        <f t="shared" si="114"/>
        <v>0</v>
      </c>
      <c r="HY18">
        <f t="shared" si="114"/>
        <v>0</v>
      </c>
      <c r="HZ18">
        <f t="shared" si="114"/>
        <v>0</v>
      </c>
      <c r="IA18">
        <f t="shared" si="114"/>
        <v>0</v>
      </c>
      <c r="IB18">
        <f t="shared" si="114"/>
        <v>0</v>
      </c>
      <c r="IC18">
        <f t="shared" si="114"/>
        <v>0</v>
      </c>
      <c r="ID18">
        <f t="shared" si="114"/>
        <v>0</v>
      </c>
      <c r="IE18">
        <f t="shared" si="114"/>
        <v>0</v>
      </c>
      <c r="IF18">
        <f t="shared" si="114"/>
        <v>0</v>
      </c>
      <c r="IG18">
        <f t="shared" si="114"/>
        <v>0</v>
      </c>
      <c r="IH18">
        <f t="shared" si="114"/>
        <v>0</v>
      </c>
      <c r="II18">
        <f t="shared" si="114"/>
        <v>0</v>
      </c>
      <c r="IJ18">
        <f aca="true" t="shared" si="115" ref="IJ18:IR18">IF(ISBLANK(IJ8),0,1)</f>
        <v>0</v>
      </c>
      <c r="IK18">
        <f t="shared" si="115"/>
        <v>0</v>
      </c>
      <c r="IL18">
        <f t="shared" si="115"/>
        <v>0</v>
      </c>
      <c r="IM18">
        <f t="shared" si="115"/>
        <v>0</v>
      </c>
      <c r="IN18">
        <f t="shared" si="115"/>
        <v>0</v>
      </c>
      <c r="IO18">
        <f t="shared" si="115"/>
        <v>0</v>
      </c>
      <c r="IP18">
        <f t="shared" si="115"/>
        <v>0</v>
      </c>
      <c r="IQ18">
        <f t="shared" si="115"/>
        <v>0</v>
      </c>
      <c r="IR18">
        <f t="shared" si="115"/>
        <v>0</v>
      </c>
    </row>
    <row r="19" spans="1:252" ht="12.75">
      <c r="A19" t="s">
        <v>20</v>
      </c>
      <c r="C19">
        <f>IF(C17=C18,1,0)</f>
        <v>1</v>
      </c>
      <c r="D19">
        <f aca="true" t="shared" si="116" ref="D19:S19">IF(D17=D18,1,0)</f>
        <v>1</v>
      </c>
      <c r="E19">
        <f t="shared" si="116"/>
        <v>1</v>
      </c>
      <c r="F19">
        <f t="shared" si="116"/>
        <v>1</v>
      </c>
      <c r="G19">
        <f t="shared" si="116"/>
        <v>1</v>
      </c>
      <c r="H19">
        <f t="shared" si="116"/>
        <v>1</v>
      </c>
      <c r="I19">
        <f t="shared" si="116"/>
        <v>1</v>
      </c>
      <c r="J19">
        <f t="shared" si="116"/>
        <v>1</v>
      </c>
      <c r="K19">
        <f t="shared" si="116"/>
        <v>1</v>
      </c>
      <c r="L19">
        <f t="shared" si="116"/>
        <v>1</v>
      </c>
      <c r="M19">
        <f t="shared" si="116"/>
        <v>1</v>
      </c>
      <c r="N19">
        <f t="shared" si="116"/>
        <v>1</v>
      </c>
      <c r="O19">
        <f t="shared" si="116"/>
        <v>1</v>
      </c>
      <c r="P19">
        <f t="shared" si="116"/>
        <v>1</v>
      </c>
      <c r="Q19">
        <f t="shared" si="116"/>
        <v>1</v>
      </c>
      <c r="R19">
        <f t="shared" si="116"/>
        <v>1</v>
      </c>
      <c r="S19">
        <f t="shared" si="116"/>
        <v>1</v>
      </c>
      <c r="T19">
        <f aca="true" t="shared" si="117" ref="T19:AI19">IF(T17=T18,1,0)</f>
        <v>1</v>
      </c>
      <c r="U19">
        <f t="shared" si="117"/>
        <v>1</v>
      </c>
      <c r="V19">
        <f t="shared" si="117"/>
        <v>1</v>
      </c>
      <c r="W19">
        <f t="shared" si="117"/>
        <v>1</v>
      </c>
      <c r="X19">
        <f t="shared" si="117"/>
        <v>1</v>
      </c>
      <c r="Y19">
        <f t="shared" si="117"/>
        <v>1</v>
      </c>
      <c r="Z19">
        <f t="shared" si="117"/>
        <v>1</v>
      </c>
      <c r="AA19">
        <f t="shared" si="117"/>
        <v>1</v>
      </c>
      <c r="AB19">
        <f t="shared" si="117"/>
        <v>1</v>
      </c>
      <c r="AC19">
        <f t="shared" si="117"/>
        <v>1</v>
      </c>
      <c r="AD19">
        <f t="shared" si="117"/>
        <v>1</v>
      </c>
      <c r="AE19">
        <f t="shared" si="117"/>
        <v>1</v>
      </c>
      <c r="AF19">
        <f t="shared" si="117"/>
        <v>1</v>
      </c>
      <c r="AG19">
        <f t="shared" si="117"/>
        <v>1</v>
      </c>
      <c r="AH19">
        <f t="shared" si="117"/>
        <v>1</v>
      </c>
      <c r="AI19">
        <f t="shared" si="117"/>
        <v>1</v>
      </c>
      <c r="AJ19">
        <f aca="true" t="shared" si="118" ref="AJ19:AY19">IF(AJ17=AJ18,1,0)</f>
        <v>1</v>
      </c>
      <c r="AK19">
        <f t="shared" si="118"/>
        <v>1</v>
      </c>
      <c r="AL19">
        <f t="shared" si="118"/>
        <v>1</v>
      </c>
      <c r="AM19">
        <f t="shared" si="118"/>
        <v>1</v>
      </c>
      <c r="AN19">
        <f t="shared" si="118"/>
        <v>1</v>
      </c>
      <c r="AO19">
        <f t="shared" si="118"/>
        <v>1</v>
      </c>
      <c r="AP19">
        <f t="shared" si="118"/>
        <v>1</v>
      </c>
      <c r="AQ19">
        <f t="shared" si="118"/>
        <v>1</v>
      </c>
      <c r="AR19">
        <f t="shared" si="118"/>
        <v>1</v>
      </c>
      <c r="AS19">
        <f t="shared" si="118"/>
        <v>1</v>
      </c>
      <c r="AT19">
        <f t="shared" si="118"/>
        <v>1</v>
      </c>
      <c r="AU19">
        <f t="shared" si="118"/>
        <v>1</v>
      </c>
      <c r="AV19">
        <f t="shared" si="118"/>
        <v>1</v>
      </c>
      <c r="AW19">
        <f t="shared" si="118"/>
        <v>1</v>
      </c>
      <c r="AX19">
        <f t="shared" si="118"/>
        <v>1</v>
      </c>
      <c r="AY19">
        <f t="shared" si="118"/>
        <v>1</v>
      </c>
      <c r="AZ19">
        <f aca="true" t="shared" si="119" ref="AZ19:BO19">IF(AZ17=AZ18,1,0)</f>
        <v>1</v>
      </c>
      <c r="BA19">
        <f t="shared" si="119"/>
        <v>1</v>
      </c>
      <c r="BB19">
        <f t="shared" si="119"/>
        <v>1</v>
      </c>
      <c r="BC19">
        <f t="shared" si="119"/>
        <v>1</v>
      </c>
      <c r="BD19">
        <f t="shared" si="119"/>
        <v>1</v>
      </c>
      <c r="BE19">
        <f t="shared" si="119"/>
        <v>1</v>
      </c>
      <c r="BF19">
        <f t="shared" si="119"/>
        <v>1</v>
      </c>
      <c r="BG19">
        <f t="shared" si="119"/>
        <v>1</v>
      </c>
      <c r="BH19">
        <f t="shared" si="119"/>
        <v>1</v>
      </c>
      <c r="BI19">
        <f t="shared" si="119"/>
        <v>1</v>
      </c>
      <c r="BJ19">
        <f t="shared" si="119"/>
        <v>1</v>
      </c>
      <c r="BK19">
        <f t="shared" si="119"/>
        <v>1</v>
      </c>
      <c r="BL19">
        <f t="shared" si="119"/>
        <v>1</v>
      </c>
      <c r="BM19">
        <f t="shared" si="119"/>
        <v>1</v>
      </c>
      <c r="BN19">
        <f t="shared" si="119"/>
        <v>1</v>
      </c>
      <c r="BO19">
        <f t="shared" si="119"/>
        <v>1</v>
      </c>
      <c r="BP19">
        <f aca="true" t="shared" si="120" ref="BP19:CE19">IF(BP17=BP18,1,0)</f>
        <v>1</v>
      </c>
      <c r="BQ19">
        <f t="shared" si="120"/>
        <v>1</v>
      </c>
      <c r="BR19">
        <f t="shared" si="120"/>
        <v>1</v>
      </c>
      <c r="BS19">
        <f t="shared" si="120"/>
        <v>1</v>
      </c>
      <c r="BT19">
        <f t="shared" si="120"/>
        <v>1</v>
      </c>
      <c r="BU19">
        <f t="shared" si="120"/>
        <v>1</v>
      </c>
      <c r="BV19">
        <f t="shared" si="120"/>
        <v>1</v>
      </c>
      <c r="BW19">
        <f t="shared" si="120"/>
        <v>1</v>
      </c>
      <c r="BX19">
        <f t="shared" si="120"/>
        <v>1</v>
      </c>
      <c r="BY19">
        <f t="shared" si="120"/>
        <v>1</v>
      </c>
      <c r="BZ19">
        <f t="shared" si="120"/>
        <v>1</v>
      </c>
      <c r="CA19">
        <f t="shared" si="120"/>
        <v>1</v>
      </c>
      <c r="CB19">
        <f t="shared" si="120"/>
        <v>1</v>
      </c>
      <c r="CC19">
        <f t="shared" si="120"/>
        <v>1</v>
      </c>
      <c r="CD19">
        <f t="shared" si="120"/>
        <v>1</v>
      </c>
      <c r="CE19">
        <f t="shared" si="120"/>
        <v>1</v>
      </c>
      <c r="CF19">
        <f aca="true" t="shared" si="121" ref="CF19:CU19">IF(CF17=CF18,1,0)</f>
        <v>1</v>
      </c>
      <c r="CG19">
        <f t="shared" si="121"/>
        <v>1</v>
      </c>
      <c r="CH19">
        <f t="shared" si="121"/>
        <v>1</v>
      </c>
      <c r="CI19">
        <f t="shared" si="121"/>
        <v>1</v>
      </c>
      <c r="CJ19">
        <f t="shared" si="121"/>
        <v>1</v>
      </c>
      <c r="CK19">
        <f t="shared" si="121"/>
        <v>1</v>
      </c>
      <c r="CL19">
        <f t="shared" si="121"/>
        <v>1</v>
      </c>
      <c r="CM19">
        <f t="shared" si="121"/>
        <v>1</v>
      </c>
      <c r="CN19">
        <f t="shared" si="121"/>
        <v>1</v>
      </c>
      <c r="CO19">
        <f t="shared" si="121"/>
        <v>1</v>
      </c>
      <c r="CP19">
        <f t="shared" si="121"/>
        <v>1</v>
      </c>
      <c r="CQ19">
        <f t="shared" si="121"/>
        <v>1</v>
      </c>
      <c r="CR19">
        <f t="shared" si="121"/>
        <v>1</v>
      </c>
      <c r="CS19">
        <f t="shared" si="121"/>
        <v>1</v>
      </c>
      <c r="CT19">
        <f t="shared" si="121"/>
        <v>1</v>
      </c>
      <c r="CU19">
        <f t="shared" si="121"/>
        <v>1</v>
      </c>
      <c r="CV19">
        <f aca="true" t="shared" si="122" ref="CV19:DK19">IF(CV17=CV18,1,0)</f>
        <v>1</v>
      </c>
      <c r="CW19">
        <f t="shared" si="122"/>
        <v>1</v>
      </c>
      <c r="CX19">
        <f t="shared" si="122"/>
        <v>1</v>
      </c>
      <c r="CY19">
        <f t="shared" si="122"/>
        <v>1</v>
      </c>
      <c r="CZ19">
        <f t="shared" si="122"/>
        <v>1</v>
      </c>
      <c r="DA19">
        <f t="shared" si="122"/>
        <v>1</v>
      </c>
      <c r="DB19">
        <f t="shared" si="122"/>
        <v>1</v>
      </c>
      <c r="DC19">
        <f t="shared" si="122"/>
        <v>1</v>
      </c>
      <c r="DD19">
        <f t="shared" si="122"/>
        <v>1</v>
      </c>
      <c r="DE19">
        <f t="shared" si="122"/>
        <v>1</v>
      </c>
      <c r="DF19">
        <f t="shared" si="122"/>
        <v>1</v>
      </c>
      <c r="DG19">
        <f t="shared" si="122"/>
        <v>1</v>
      </c>
      <c r="DH19">
        <f t="shared" si="122"/>
        <v>1</v>
      </c>
      <c r="DI19">
        <f t="shared" si="122"/>
        <v>1</v>
      </c>
      <c r="DJ19">
        <f t="shared" si="122"/>
        <v>1</v>
      </c>
      <c r="DK19">
        <f t="shared" si="122"/>
        <v>1</v>
      </c>
      <c r="DL19">
        <f aca="true" t="shared" si="123" ref="DL19:EA19">IF(DL17=DL18,1,0)</f>
        <v>1</v>
      </c>
      <c r="DM19">
        <f t="shared" si="123"/>
        <v>1</v>
      </c>
      <c r="DN19">
        <f t="shared" si="123"/>
        <v>1</v>
      </c>
      <c r="DO19">
        <f t="shared" si="123"/>
        <v>1</v>
      </c>
      <c r="DP19">
        <f t="shared" si="123"/>
        <v>1</v>
      </c>
      <c r="DQ19">
        <f t="shared" si="123"/>
        <v>1</v>
      </c>
      <c r="DR19">
        <f t="shared" si="123"/>
        <v>1</v>
      </c>
      <c r="DS19">
        <f t="shared" si="123"/>
        <v>1</v>
      </c>
      <c r="DT19">
        <f t="shared" si="123"/>
        <v>1</v>
      </c>
      <c r="DU19">
        <f t="shared" si="123"/>
        <v>1</v>
      </c>
      <c r="DV19">
        <f t="shared" si="123"/>
        <v>1</v>
      </c>
      <c r="DW19">
        <f t="shared" si="123"/>
        <v>1</v>
      </c>
      <c r="DX19">
        <f t="shared" si="123"/>
        <v>1</v>
      </c>
      <c r="DY19">
        <f t="shared" si="123"/>
        <v>1</v>
      </c>
      <c r="DZ19">
        <f t="shared" si="123"/>
        <v>1</v>
      </c>
      <c r="EA19">
        <f t="shared" si="123"/>
        <v>1</v>
      </c>
      <c r="EB19">
        <f aca="true" t="shared" si="124" ref="EB19:EQ19">IF(EB17=EB18,1,0)</f>
        <v>1</v>
      </c>
      <c r="EC19">
        <f t="shared" si="124"/>
        <v>1</v>
      </c>
      <c r="ED19">
        <f t="shared" si="124"/>
        <v>1</v>
      </c>
      <c r="EE19">
        <f t="shared" si="124"/>
        <v>1</v>
      </c>
      <c r="EF19">
        <f t="shared" si="124"/>
        <v>1</v>
      </c>
      <c r="EG19">
        <f t="shared" si="124"/>
        <v>1</v>
      </c>
      <c r="EH19">
        <f t="shared" si="124"/>
        <v>1</v>
      </c>
      <c r="EI19">
        <f t="shared" si="124"/>
        <v>1</v>
      </c>
      <c r="EJ19">
        <f t="shared" si="124"/>
        <v>1</v>
      </c>
      <c r="EK19">
        <f t="shared" si="124"/>
        <v>1</v>
      </c>
      <c r="EL19">
        <f t="shared" si="124"/>
        <v>1</v>
      </c>
      <c r="EM19">
        <f t="shared" si="124"/>
        <v>1</v>
      </c>
      <c r="EN19">
        <f t="shared" si="124"/>
        <v>1</v>
      </c>
      <c r="EO19">
        <f t="shared" si="124"/>
        <v>1</v>
      </c>
      <c r="EP19">
        <f t="shared" si="124"/>
        <v>1</v>
      </c>
      <c r="EQ19">
        <f t="shared" si="124"/>
        <v>1</v>
      </c>
      <c r="ER19">
        <f aca="true" t="shared" si="125" ref="ER19:FG19">IF(ER17=ER18,1,0)</f>
        <v>1</v>
      </c>
      <c r="ES19">
        <f t="shared" si="125"/>
        <v>1</v>
      </c>
      <c r="ET19">
        <f t="shared" si="125"/>
        <v>1</v>
      </c>
      <c r="EU19">
        <f t="shared" si="125"/>
        <v>1</v>
      </c>
      <c r="EV19">
        <f t="shared" si="125"/>
        <v>1</v>
      </c>
      <c r="EW19">
        <f t="shared" si="125"/>
        <v>1</v>
      </c>
      <c r="EX19">
        <f t="shared" si="125"/>
        <v>1</v>
      </c>
      <c r="EY19">
        <f t="shared" si="125"/>
        <v>1</v>
      </c>
      <c r="EZ19">
        <f t="shared" si="125"/>
        <v>1</v>
      </c>
      <c r="FA19">
        <f t="shared" si="125"/>
        <v>1</v>
      </c>
      <c r="FB19">
        <f t="shared" si="125"/>
        <v>1</v>
      </c>
      <c r="FC19">
        <f t="shared" si="125"/>
        <v>1</v>
      </c>
      <c r="FD19">
        <f t="shared" si="125"/>
        <v>1</v>
      </c>
      <c r="FE19">
        <f t="shared" si="125"/>
        <v>1</v>
      </c>
      <c r="FF19">
        <f t="shared" si="125"/>
        <v>1</v>
      </c>
      <c r="FG19">
        <f t="shared" si="125"/>
        <v>1</v>
      </c>
      <c r="FH19">
        <f aca="true" t="shared" si="126" ref="FH19:FW19">IF(FH17=FH18,1,0)</f>
        <v>1</v>
      </c>
      <c r="FI19">
        <f t="shared" si="126"/>
        <v>1</v>
      </c>
      <c r="FJ19">
        <f t="shared" si="126"/>
        <v>1</v>
      </c>
      <c r="FK19">
        <f t="shared" si="126"/>
        <v>1</v>
      </c>
      <c r="FL19">
        <f t="shared" si="126"/>
        <v>1</v>
      </c>
      <c r="FM19">
        <f t="shared" si="126"/>
        <v>1</v>
      </c>
      <c r="FN19">
        <f t="shared" si="126"/>
        <v>1</v>
      </c>
      <c r="FO19">
        <f t="shared" si="126"/>
        <v>1</v>
      </c>
      <c r="FP19">
        <f t="shared" si="126"/>
        <v>1</v>
      </c>
      <c r="FQ19">
        <f t="shared" si="126"/>
        <v>1</v>
      </c>
      <c r="FR19">
        <f t="shared" si="126"/>
        <v>1</v>
      </c>
      <c r="FS19">
        <f t="shared" si="126"/>
        <v>1</v>
      </c>
      <c r="FT19">
        <f t="shared" si="126"/>
        <v>1</v>
      </c>
      <c r="FU19">
        <f t="shared" si="126"/>
        <v>1</v>
      </c>
      <c r="FV19">
        <f t="shared" si="126"/>
        <v>1</v>
      </c>
      <c r="FW19">
        <f t="shared" si="126"/>
        <v>1</v>
      </c>
      <c r="FX19">
        <f aca="true" t="shared" si="127" ref="FX19:GM19">IF(FX17=FX18,1,0)</f>
        <v>1</v>
      </c>
      <c r="FY19">
        <f t="shared" si="127"/>
        <v>1</v>
      </c>
      <c r="FZ19">
        <f t="shared" si="127"/>
        <v>1</v>
      </c>
      <c r="GA19">
        <f t="shared" si="127"/>
        <v>1</v>
      </c>
      <c r="GB19">
        <f t="shared" si="127"/>
        <v>1</v>
      </c>
      <c r="GC19">
        <f t="shared" si="127"/>
        <v>1</v>
      </c>
      <c r="GD19">
        <f t="shared" si="127"/>
        <v>1</v>
      </c>
      <c r="GE19">
        <f t="shared" si="127"/>
        <v>1</v>
      </c>
      <c r="GF19">
        <f t="shared" si="127"/>
        <v>1</v>
      </c>
      <c r="GG19">
        <f t="shared" si="127"/>
        <v>1</v>
      </c>
      <c r="GH19">
        <f t="shared" si="127"/>
        <v>1</v>
      </c>
      <c r="GI19">
        <f t="shared" si="127"/>
        <v>1</v>
      </c>
      <c r="GJ19">
        <f t="shared" si="127"/>
        <v>1</v>
      </c>
      <c r="GK19">
        <f t="shared" si="127"/>
        <v>1</v>
      </c>
      <c r="GL19">
        <f t="shared" si="127"/>
        <v>1</v>
      </c>
      <c r="GM19">
        <f t="shared" si="127"/>
        <v>1</v>
      </c>
      <c r="GN19">
        <f aca="true" t="shared" si="128" ref="GN19:HC19">IF(GN17=GN18,1,0)</f>
        <v>1</v>
      </c>
      <c r="GO19">
        <f t="shared" si="128"/>
        <v>1</v>
      </c>
      <c r="GP19">
        <f t="shared" si="128"/>
        <v>1</v>
      </c>
      <c r="GQ19">
        <f t="shared" si="128"/>
        <v>1</v>
      </c>
      <c r="GR19">
        <f t="shared" si="128"/>
        <v>1</v>
      </c>
      <c r="GS19">
        <f t="shared" si="128"/>
        <v>1</v>
      </c>
      <c r="GT19">
        <f t="shared" si="128"/>
        <v>1</v>
      </c>
      <c r="GU19">
        <f t="shared" si="128"/>
        <v>1</v>
      </c>
      <c r="GV19">
        <f t="shared" si="128"/>
        <v>1</v>
      </c>
      <c r="GW19">
        <f t="shared" si="128"/>
        <v>1</v>
      </c>
      <c r="GX19">
        <f t="shared" si="128"/>
        <v>1</v>
      </c>
      <c r="GY19">
        <f t="shared" si="128"/>
        <v>1</v>
      </c>
      <c r="GZ19">
        <f t="shared" si="128"/>
        <v>1</v>
      </c>
      <c r="HA19">
        <f t="shared" si="128"/>
        <v>1</v>
      </c>
      <c r="HB19">
        <f t="shared" si="128"/>
        <v>1</v>
      </c>
      <c r="HC19">
        <f t="shared" si="128"/>
        <v>1</v>
      </c>
      <c r="HD19">
        <f aca="true" t="shared" si="129" ref="HD19:HS19">IF(HD17=HD18,1,0)</f>
        <v>1</v>
      </c>
      <c r="HE19">
        <f t="shared" si="129"/>
        <v>1</v>
      </c>
      <c r="HF19">
        <f t="shared" si="129"/>
        <v>1</v>
      </c>
      <c r="HG19">
        <f t="shared" si="129"/>
        <v>1</v>
      </c>
      <c r="HH19">
        <f t="shared" si="129"/>
        <v>1</v>
      </c>
      <c r="HI19">
        <f t="shared" si="129"/>
        <v>1</v>
      </c>
      <c r="HJ19">
        <f t="shared" si="129"/>
        <v>1</v>
      </c>
      <c r="HK19">
        <f t="shared" si="129"/>
        <v>1</v>
      </c>
      <c r="HL19">
        <f t="shared" si="129"/>
        <v>1</v>
      </c>
      <c r="HM19">
        <f t="shared" si="129"/>
        <v>1</v>
      </c>
      <c r="HN19">
        <f t="shared" si="129"/>
        <v>1</v>
      </c>
      <c r="HO19">
        <f t="shared" si="129"/>
        <v>1</v>
      </c>
      <c r="HP19">
        <f t="shared" si="129"/>
        <v>1</v>
      </c>
      <c r="HQ19">
        <f t="shared" si="129"/>
        <v>1</v>
      </c>
      <c r="HR19">
        <f t="shared" si="129"/>
        <v>1</v>
      </c>
      <c r="HS19">
        <f t="shared" si="129"/>
        <v>1</v>
      </c>
      <c r="HT19">
        <f aca="true" t="shared" si="130" ref="HT19:II19">IF(HT17=HT18,1,0)</f>
        <v>1</v>
      </c>
      <c r="HU19">
        <f t="shared" si="130"/>
        <v>1</v>
      </c>
      <c r="HV19">
        <f t="shared" si="130"/>
        <v>1</v>
      </c>
      <c r="HW19">
        <f t="shared" si="130"/>
        <v>1</v>
      </c>
      <c r="HX19">
        <f t="shared" si="130"/>
        <v>1</v>
      </c>
      <c r="HY19">
        <f t="shared" si="130"/>
        <v>1</v>
      </c>
      <c r="HZ19">
        <f t="shared" si="130"/>
        <v>1</v>
      </c>
      <c r="IA19">
        <f t="shared" si="130"/>
        <v>1</v>
      </c>
      <c r="IB19">
        <f t="shared" si="130"/>
        <v>1</v>
      </c>
      <c r="IC19">
        <f t="shared" si="130"/>
        <v>1</v>
      </c>
      <c r="ID19">
        <f t="shared" si="130"/>
        <v>1</v>
      </c>
      <c r="IE19">
        <f t="shared" si="130"/>
        <v>1</v>
      </c>
      <c r="IF19">
        <f t="shared" si="130"/>
        <v>1</v>
      </c>
      <c r="IG19">
        <f t="shared" si="130"/>
        <v>1</v>
      </c>
      <c r="IH19">
        <f t="shared" si="130"/>
        <v>1</v>
      </c>
      <c r="II19">
        <f t="shared" si="130"/>
        <v>1</v>
      </c>
      <c r="IJ19">
        <f aca="true" t="shared" si="131" ref="IJ19:IR19">IF(IJ17=IJ18,1,0)</f>
        <v>1</v>
      </c>
      <c r="IK19">
        <f t="shared" si="131"/>
        <v>1</v>
      </c>
      <c r="IL19">
        <f t="shared" si="131"/>
        <v>1</v>
      </c>
      <c r="IM19">
        <f t="shared" si="131"/>
        <v>1</v>
      </c>
      <c r="IN19">
        <f t="shared" si="131"/>
        <v>1</v>
      </c>
      <c r="IO19">
        <f t="shared" si="131"/>
        <v>1</v>
      </c>
      <c r="IP19">
        <f t="shared" si="131"/>
        <v>1</v>
      </c>
      <c r="IQ19">
        <f t="shared" si="131"/>
        <v>1</v>
      </c>
      <c r="IR19">
        <f t="shared" si="131"/>
        <v>1</v>
      </c>
    </row>
    <row r="20" spans="1:2" ht="12.75">
      <c r="A20" t="s">
        <v>21</v>
      </c>
      <c r="B20">
        <f>PRODUCT(C19:IR19)</f>
        <v>1</v>
      </c>
    </row>
    <row r="22" spans="1:252" ht="12.75">
      <c r="A22" t="s">
        <v>22</v>
      </c>
      <c r="C22">
        <f aca="true" t="shared" si="132" ref="C22:R22">IF(C10=1,1,IF(C7&lt;C6,1,0))</f>
        <v>1</v>
      </c>
      <c r="D22">
        <f t="shared" si="132"/>
        <v>1</v>
      </c>
      <c r="E22">
        <f t="shared" si="132"/>
        <v>1</v>
      </c>
      <c r="F22">
        <f t="shared" si="132"/>
        <v>1</v>
      </c>
      <c r="G22">
        <f t="shared" si="132"/>
        <v>1</v>
      </c>
      <c r="H22">
        <f t="shared" si="132"/>
        <v>1</v>
      </c>
      <c r="I22">
        <f t="shared" si="132"/>
        <v>1</v>
      </c>
      <c r="J22">
        <f t="shared" si="132"/>
        <v>1</v>
      </c>
      <c r="K22">
        <f t="shared" si="132"/>
        <v>1</v>
      </c>
      <c r="L22">
        <f t="shared" si="132"/>
        <v>1</v>
      </c>
      <c r="M22">
        <f t="shared" si="132"/>
        <v>1</v>
      </c>
      <c r="N22">
        <f t="shared" si="132"/>
        <v>1</v>
      </c>
      <c r="O22">
        <f t="shared" si="132"/>
        <v>1</v>
      </c>
      <c r="P22">
        <f t="shared" si="132"/>
        <v>1</v>
      </c>
      <c r="Q22">
        <f t="shared" si="132"/>
        <v>1</v>
      </c>
      <c r="R22">
        <f t="shared" si="132"/>
        <v>1</v>
      </c>
      <c r="S22">
        <f>IF(S10=1,1,IF(S7&lt;S6,1,0))</f>
        <v>1</v>
      </c>
      <c r="T22">
        <f aca="true" t="shared" si="133" ref="T22:AH22">IF(T10=1,1,IF(T7&lt;T6,1,0))</f>
        <v>1</v>
      </c>
      <c r="U22">
        <f>IF(U10=1,1,IF(#REF!&lt;U6,1,0))</f>
        <v>1</v>
      </c>
      <c r="V22">
        <f t="shared" si="133"/>
        <v>1</v>
      </c>
      <c r="W22">
        <f t="shared" si="133"/>
        <v>1</v>
      </c>
      <c r="X22">
        <f t="shared" si="133"/>
        <v>1</v>
      </c>
      <c r="Y22">
        <f t="shared" si="133"/>
        <v>1</v>
      </c>
      <c r="Z22">
        <f t="shared" si="133"/>
        <v>1</v>
      </c>
      <c r="AA22">
        <f t="shared" si="133"/>
        <v>1</v>
      </c>
      <c r="AB22">
        <f t="shared" si="133"/>
        <v>1</v>
      </c>
      <c r="AC22">
        <f t="shared" si="133"/>
        <v>1</v>
      </c>
      <c r="AD22">
        <f t="shared" si="133"/>
        <v>1</v>
      </c>
      <c r="AE22">
        <f t="shared" si="133"/>
        <v>1</v>
      </c>
      <c r="AF22">
        <f t="shared" si="133"/>
        <v>1</v>
      </c>
      <c r="AG22">
        <f t="shared" si="133"/>
        <v>1</v>
      </c>
      <c r="AH22">
        <f t="shared" si="133"/>
        <v>1</v>
      </c>
      <c r="AI22">
        <f aca="true" t="shared" si="134" ref="AI22:AX22">IF(AI10=1,1,IF(AI7&lt;AI6,1,0))</f>
        <v>1</v>
      </c>
      <c r="AJ22">
        <f t="shared" si="134"/>
        <v>1</v>
      </c>
      <c r="AK22">
        <f t="shared" si="134"/>
        <v>1</v>
      </c>
      <c r="AL22">
        <f t="shared" si="134"/>
        <v>1</v>
      </c>
      <c r="AM22">
        <f t="shared" si="134"/>
        <v>1</v>
      </c>
      <c r="AN22">
        <f t="shared" si="134"/>
        <v>1</v>
      </c>
      <c r="AO22">
        <f t="shared" si="134"/>
        <v>1</v>
      </c>
      <c r="AP22">
        <f t="shared" si="134"/>
        <v>1</v>
      </c>
      <c r="AQ22">
        <f t="shared" si="134"/>
        <v>1</v>
      </c>
      <c r="AR22">
        <f t="shared" si="134"/>
        <v>1</v>
      </c>
      <c r="AS22">
        <f t="shared" si="134"/>
        <v>1</v>
      </c>
      <c r="AT22">
        <f t="shared" si="134"/>
        <v>1</v>
      </c>
      <c r="AU22">
        <f t="shared" si="134"/>
        <v>1</v>
      </c>
      <c r="AV22">
        <f t="shared" si="134"/>
        <v>1</v>
      </c>
      <c r="AW22">
        <f t="shared" si="134"/>
        <v>1</v>
      </c>
      <c r="AX22">
        <f t="shared" si="134"/>
        <v>1</v>
      </c>
      <c r="AY22">
        <f aca="true" t="shared" si="135" ref="AY22:BN22">IF(AY10=1,1,IF(AY7&lt;AY6,1,0))</f>
        <v>1</v>
      </c>
      <c r="AZ22">
        <f t="shared" si="135"/>
        <v>1</v>
      </c>
      <c r="BA22">
        <f t="shared" si="135"/>
        <v>1</v>
      </c>
      <c r="BB22">
        <f t="shared" si="135"/>
        <v>1</v>
      </c>
      <c r="BC22">
        <f t="shared" si="135"/>
        <v>1</v>
      </c>
      <c r="BD22">
        <f t="shared" si="135"/>
        <v>1</v>
      </c>
      <c r="BE22">
        <f t="shared" si="135"/>
        <v>1</v>
      </c>
      <c r="BF22">
        <f t="shared" si="135"/>
        <v>1</v>
      </c>
      <c r="BG22">
        <f t="shared" si="135"/>
        <v>1</v>
      </c>
      <c r="BH22">
        <f t="shared" si="135"/>
        <v>1</v>
      </c>
      <c r="BI22">
        <f t="shared" si="135"/>
        <v>1</v>
      </c>
      <c r="BJ22">
        <f t="shared" si="135"/>
        <v>1</v>
      </c>
      <c r="BK22">
        <f t="shared" si="135"/>
        <v>1</v>
      </c>
      <c r="BL22">
        <f t="shared" si="135"/>
        <v>1</v>
      </c>
      <c r="BM22">
        <f t="shared" si="135"/>
        <v>1</v>
      </c>
      <c r="BN22">
        <f t="shared" si="135"/>
        <v>1</v>
      </c>
      <c r="BO22">
        <f aca="true" t="shared" si="136" ref="BO22:CD22">IF(BO10=1,1,IF(BO7&lt;BO6,1,0))</f>
        <v>1</v>
      </c>
      <c r="BP22">
        <f t="shared" si="136"/>
        <v>1</v>
      </c>
      <c r="BQ22">
        <f t="shared" si="136"/>
        <v>1</v>
      </c>
      <c r="BR22">
        <f t="shared" si="136"/>
        <v>1</v>
      </c>
      <c r="BS22">
        <f t="shared" si="136"/>
        <v>1</v>
      </c>
      <c r="BT22">
        <f t="shared" si="136"/>
        <v>1</v>
      </c>
      <c r="BU22">
        <f t="shared" si="136"/>
        <v>1</v>
      </c>
      <c r="BV22">
        <f t="shared" si="136"/>
        <v>1</v>
      </c>
      <c r="BW22">
        <f t="shared" si="136"/>
        <v>1</v>
      </c>
      <c r="BX22">
        <f t="shared" si="136"/>
        <v>1</v>
      </c>
      <c r="BY22">
        <f t="shared" si="136"/>
        <v>1</v>
      </c>
      <c r="BZ22">
        <f t="shared" si="136"/>
        <v>1</v>
      </c>
      <c r="CA22">
        <f t="shared" si="136"/>
        <v>1</v>
      </c>
      <c r="CB22">
        <f t="shared" si="136"/>
        <v>1</v>
      </c>
      <c r="CC22">
        <f t="shared" si="136"/>
        <v>1</v>
      </c>
      <c r="CD22">
        <f t="shared" si="136"/>
        <v>1</v>
      </c>
      <c r="CE22">
        <f aca="true" t="shared" si="137" ref="CE22:CT22">IF(CE10=1,1,IF(CE7&lt;CE6,1,0))</f>
        <v>1</v>
      </c>
      <c r="CF22">
        <f t="shared" si="137"/>
        <v>1</v>
      </c>
      <c r="CG22">
        <f t="shared" si="137"/>
        <v>1</v>
      </c>
      <c r="CH22">
        <f t="shared" si="137"/>
        <v>1</v>
      </c>
      <c r="CI22">
        <f t="shared" si="137"/>
        <v>1</v>
      </c>
      <c r="CJ22">
        <f t="shared" si="137"/>
        <v>1</v>
      </c>
      <c r="CK22">
        <f t="shared" si="137"/>
        <v>1</v>
      </c>
      <c r="CL22">
        <f t="shared" si="137"/>
        <v>1</v>
      </c>
      <c r="CM22">
        <f t="shared" si="137"/>
        <v>1</v>
      </c>
      <c r="CN22">
        <f t="shared" si="137"/>
        <v>1</v>
      </c>
      <c r="CO22">
        <f t="shared" si="137"/>
        <v>1</v>
      </c>
      <c r="CP22">
        <f t="shared" si="137"/>
        <v>1</v>
      </c>
      <c r="CQ22">
        <f t="shared" si="137"/>
        <v>1</v>
      </c>
      <c r="CR22">
        <f t="shared" si="137"/>
        <v>1</v>
      </c>
      <c r="CS22">
        <f t="shared" si="137"/>
        <v>1</v>
      </c>
      <c r="CT22">
        <f t="shared" si="137"/>
        <v>1</v>
      </c>
      <c r="CU22">
        <f aca="true" t="shared" si="138" ref="CU22:DJ22">IF(CU10=1,1,IF(CU7&lt;CU6,1,0))</f>
        <v>1</v>
      </c>
      <c r="CV22">
        <f t="shared" si="138"/>
        <v>1</v>
      </c>
      <c r="CW22">
        <f t="shared" si="138"/>
        <v>1</v>
      </c>
      <c r="CX22">
        <f t="shared" si="138"/>
        <v>1</v>
      </c>
      <c r="CY22">
        <f t="shared" si="138"/>
        <v>1</v>
      </c>
      <c r="CZ22">
        <f t="shared" si="138"/>
        <v>1</v>
      </c>
      <c r="DA22">
        <f t="shared" si="138"/>
        <v>1</v>
      </c>
      <c r="DB22">
        <f t="shared" si="138"/>
        <v>1</v>
      </c>
      <c r="DC22">
        <f t="shared" si="138"/>
        <v>1</v>
      </c>
      <c r="DD22">
        <f t="shared" si="138"/>
        <v>1</v>
      </c>
      <c r="DE22">
        <f t="shared" si="138"/>
        <v>1</v>
      </c>
      <c r="DF22">
        <f t="shared" si="138"/>
        <v>1</v>
      </c>
      <c r="DG22">
        <f t="shared" si="138"/>
        <v>1</v>
      </c>
      <c r="DH22">
        <f t="shared" si="138"/>
        <v>1</v>
      </c>
      <c r="DI22">
        <f t="shared" si="138"/>
        <v>1</v>
      </c>
      <c r="DJ22">
        <f t="shared" si="138"/>
        <v>1</v>
      </c>
      <c r="DK22">
        <f aca="true" t="shared" si="139" ref="DK22:DZ22">IF(DK10=1,1,IF(DK7&lt;DK6,1,0))</f>
        <v>1</v>
      </c>
      <c r="DL22">
        <f t="shared" si="139"/>
        <v>1</v>
      </c>
      <c r="DM22">
        <f t="shared" si="139"/>
        <v>1</v>
      </c>
      <c r="DN22">
        <f t="shared" si="139"/>
        <v>1</v>
      </c>
      <c r="DO22">
        <f t="shared" si="139"/>
        <v>1</v>
      </c>
      <c r="DP22">
        <f t="shared" si="139"/>
        <v>1</v>
      </c>
      <c r="DQ22">
        <f t="shared" si="139"/>
        <v>1</v>
      </c>
      <c r="DR22">
        <f t="shared" si="139"/>
        <v>1</v>
      </c>
      <c r="DS22">
        <f t="shared" si="139"/>
        <v>1</v>
      </c>
      <c r="DT22">
        <f t="shared" si="139"/>
        <v>1</v>
      </c>
      <c r="DU22">
        <f t="shared" si="139"/>
        <v>1</v>
      </c>
      <c r="DV22">
        <f t="shared" si="139"/>
        <v>1</v>
      </c>
      <c r="DW22">
        <f t="shared" si="139"/>
        <v>1</v>
      </c>
      <c r="DX22">
        <f t="shared" si="139"/>
        <v>1</v>
      </c>
      <c r="DY22">
        <f t="shared" si="139"/>
        <v>1</v>
      </c>
      <c r="DZ22">
        <f t="shared" si="139"/>
        <v>1</v>
      </c>
      <c r="EA22">
        <f aca="true" t="shared" si="140" ref="EA22:EP22">IF(EA10=1,1,IF(EA7&lt;EA6,1,0))</f>
        <v>1</v>
      </c>
      <c r="EB22">
        <f t="shared" si="140"/>
        <v>1</v>
      </c>
      <c r="EC22">
        <f t="shared" si="140"/>
        <v>1</v>
      </c>
      <c r="ED22">
        <f t="shared" si="140"/>
        <v>1</v>
      </c>
      <c r="EE22">
        <f t="shared" si="140"/>
        <v>1</v>
      </c>
      <c r="EF22">
        <f t="shared" si="140"/>
        <v>1</v>
      </c>
      <c r="EG22">
        <f t="shared" si="140"/>
        <v>1</v>
      </c>
      <c r="EH22">
        <f t="shared" si="140"/>
        <v>1</v>
      </c>
      <c r="EI22">
        <f t="shared" si="140"/>
        <v>1</v>
      </c>
      <c r="EJ22">
        <f t="shared" si="140"/>
        <v>1</v>
      </c>
      <c r="EK22">
        <f t="shared" si="140"/>
        <v>1</v>
      </c>
      <c r="EL22">
        <f t="shared" si="140"/>
        <v>1</v>
      </c>
      <c r="EM22">
        <f t="shared" si="140"/>
        <v>1</v>
      </c>
      <c r="EN22">
        <f t="shared" si="140"/>
        <v>1</v>
      </c>
      <c r="EO22">
        <f t="shared" si="140"/>
        <v>1</v>
      </c>
      <c r="EP22">
        <f t="shared" si="140"/>
        <v>1</v>
      </c>
      <c r="EQ22">
        <f aca="true" t="shared" si="141" ref="EQ22:FF22">IF(EQ10=1,1,IF(EQ7&lt;EQ6,1,0))</f>
        <v>1</v>
      </c>
      <c r="ER22">
        <f t="shared" si="141"/>
        <v>1</v>
      </c>
      <c r="ES22">
        <f t="shared" si="141"/>
        <v>1</v>
      </c>
      <c r="ET22">
        <f t="shared" si="141"/>
        <v>1</v>
      </c>
      <c r="EU22">
        <f t="shared" si="141"/>
        <v>1</v>
      </c>
      <c r="EV22">
        <f t="shared" si="141"/>
        <v>1</v>
      </c>
      <c r="EW22">
        <f t="shared" si="141"/>
        <v>1</v>
      </c>
      <c r="EX22">
        <f t="shared" si="141"/>
        <v>1</v>
      </c>
      <c r="EY22">
        <f t="shared" si="141"/>
        <v>1</v>
      </c>
      <c r="EZ22">
        <f t="shared" si="141"/>
        <v>1</v>
      </c>
      <c r="FA22">
        <f t="shared" si="141"/>
        <v>1</v>
      </c>
      <c r="FB22">
        <f t="shared" si="141"/>
        <v>1</v>
      </c>
      <c r="FC22">
        <f t="shared" si="141"/>
        <v>1</v>
      </c>
      <c r="FD22">
        <f t="shared" si="141"/>
        <v>1</v>
      </c>
      <c r="FE22">
        <f t="shared" si="141"/>
        <v>1</v>
      </c>
      <c r="FF22">
        <f t="shared" si="141"/>
        <v>1</v>
      </c>
      <c r="FG22">
        <f aca="true" t="shared" si="142" ref="FG22:FV22">IF(FG10=1,1,IF(FG7&lt;FG6,1,0))</f>
        <v>1</v>
      </c>
      <c r="FH22">
        <f t="shared" si="142"/>
        <v>1</v>
      </c>
      <c r="FI22">
        <f t="shared" si="142"/>
        <v>1</v>
      </c>
      <c r="FJ22">
        <f t="shared" si="142"/>
        <v>1</v>
      </c>
      <c r="FK22">
        <f t="shared" si="142"/>
        <v>1</v>
      </c>
      <c r="FL22">
        <f t="shared" si="142"/>
        <v>1</v>
      </c>
      <c r="FM22">
        <f t="shared" si="142"/>
        <v>1</v>
      </c>
      <c r="FN22">
        <f t="shared" si="142"/>
        <v>1</v>
      </c>
      <c r="FO22">
        <f t="shared" si="142"/>
        <v>1</v>
      </c>
      <c r="FP22">
        <f t="shared" si="142"/>
        <v>1</v>
      </c>
      <c r="FQ22">
        <f t="shared" si="142"/>
        <v>1</v>
      </c>
      <c r="FR22">
        <f t="shared" si="142"/>
        <v>1</v>
      </c>
      <c r="FS22">
        <f t="shared" si="142"/>
        <v>1</v>
      </c>
      <c r="FT22">
        <f t="shared" si="142"/>
        <v>1</v>
      </c>
      <c r="FU22">
        <f t="shared" si="142"/>
        <v>1</v>
      </c>
      <c r="FV22">
        <f t="shared" si="142"/>
        <v>1</v>
      </c>
      <c r="FW22">
        <f aca="true" t="shared" si="143" ref="FW22:GL22">IF(FW10=1,1,IF(FW7&lt;FW6,1,0))</f>
        <v>1</v>
      </c>
      <c r="FX22">
        <f t="shared" si="143"/>
        <v>1</v>
      </c>
      <c r="FY22">
        <f t="shared" si="143"/>
        <v>1</v>
      </c>
      <c r="FZ22">
        <f t="shared" si="143"/>
        <v>1</v>
      </c>
      <c r="GA22">
        <f t="shared" si="143"/>
        <v>1</v>
      </c>
      <c r="GB22">
        <f t="shared" si="143"/>
        <v>1</v>
      </c>
      <c r="GC22">
        <f t="shared" si="143"/>
        <v>1</v>
      </c>
      <c r="GD22">
        <f t="shared" si="143"/>
        <v>1</v>
      </c>
      <c r="GE22">
        <f t="shared" si="143"/>
        <v>1</v>
      </c>
      <c r="GF22">
        <f t="shared" si="143"/>
        <v>1</v>
      </c>
      <c r="GG22">
        <f t="shared" si="143"/>
        <v>1</v>
      </c>
      <c r="GH22">
        <f t="shared" si="143"/>
        <v>1</v>
      </c>
      <c r="GI22">
        <f t="shared" si="143"/>
        <v>1</v>
      </c>
      <c r="GJ22">
        <f t="shared" si="143"/>
        <v>1</v>
      </c>
      <c r="GK22">
        <f t="shared" si="143"/>
        <v>1</v>
      </c>
      <c r="GL22">
        <f t="shared" si="143"/>
        <v>1</v>
      </c>
      <c r="GM22">
        <f aca="true" t="shared" si="144" ref="GM22:HB22">IF(GM10=1,1,IF(GM7&lt;GM6,1,0))</f>
        <v>1</v>
      </c>
      <c r="GN22">
        <f t="shared" si="144"/>
        <v>1</v>
      </c>
      <c r="GO22">
        <f t="shared" si="144"/>
        <v>1</v>
      </c>
      <c r="GP22">
        <f t="shared" si="144"/>
        <v>1</v>
      </c>
      <c r="GQ22">
        <f t="shared" si="144"/>
        <v>1</v>
      </c>
      <c r="GR22">
        <f t="shared" si="144"/>
        <v>1</v>
      </c>
      <c r="GS22">
        <f t="shared" si="144"/>
        <v>1</v>
      </c>
      <c r="GT22">
        <f t="shared" si="144"/>
        <v>1</v>
      </c>
      <c r="GU22">
        <f t="shared" si="144"/>
        <v>1</v>
      </c>
      <c r="GV22">
        <f t="shared" si="144"/>
        <v>1</v>
      </c>
      <c r="GW22">
        <f t="shared" si="144"/>
        <v>1</v>
      </c>
      <c r="GX22">
        <f t="shared" si="144"/>
        <v>1</v>
      </c>
      <c r="GY22">
        <f t="shared" si="144"/>
        <v>1</v>
      </c>
      <c r="GZ22">
        <f t="shared" si="144"/>
        <v>1</v>
      </c>
      <c r="HA22">
        <f t="shared" si="144"/>
        <v>1</v>
      </c>
      <c r="HB22">
        <f t="shared" si="144"/>
        <v>1</v>
      </c>
      <c r="HC22">
        <f aca="true" t="shared" si="145" ref="HC22:HR22">IF(HC10=1,1,IF(HC7&lt;HC6,1,0))</f>
        <v>1</v>
      </c>
      <c r="HD22">
        <f t="shared" si="145"/>
        <v>1</v>
      </c>
      <c r="HE22">
        <f t="shared" si="145"/>
        <v>1</v>
      </c>
      <c r="HF22">
        <f t="shared" si="145"/>
        <v>1</v>
      </c>
      <c r="HG22">
        <f t="shared" si="145"/>
        <v>1</v>
      </c>
      <c r="HH22">
        <f t="shared" si="145"/>
        <v>1</v>
      </c>
      <c r="HI22">
        <f t="shared" si="145"/>
        <v>1</v>
      </c>
      <c r="HJ22">
        <f t="shared" si="145"/>
        <v>1</v>
      </c>
      <c r="HK22">
        <f t="shared" si="145"/>
        <v>1</v>
      </c>
      <c r="HL22">
        <f t="shared" si="145"/>
        <v>1</v>
      </c>
      <c r="HM22">
        <f t="shared" si="145"/>
        <v>1</v>
      </c>
      <c r="HN22">
        <f t="shared" si="145"/>
        <v>1</v>
      </c>
      <c r="HO22">
        <f t="shared" si="145"/>
        <v>1</v>
      </c>
      <c r="HP22">
        <f t="shared" si="145"/>
        <v>1</v>
      </c>
      <c r="HQ22">
        <f t="shared" si="145"/>
        <v>1</v>
      </c>
      <c r="HR22">
        <f t="shared" si="145"/>
        <v>1</v>
      </c>
      <c r="HS22">
        <f aca="true" t="shared" si="146" ref="HS22:IH22">IF(HS10=1,1,IF(HS7&lt;HS6,1,0))</f>
        <v>1</v>
      </c>
      <c r="HT22">
        <f t="shared" si="146"/>
        <v>1</v>
      </c>
      <c r="HU22">
        <f t="shared" si="146"/>
        <v>1</v>
      </c>
      <c r="HV22">
        <f t="shared" si="146"/>
        <v>1</v>
      </c>
      <c r="HW22">
        <f t="shared" si="146"/>
        <v>1</v>
      </c>
      <c r="HX22">
        <f t="shared" si="146"/>
        <v>1</v>
      </c>
      <c r="HY22">
        <f t="shared" si="146"/>
        <v>1</v>
      </c>
      <c r="HZ22">
        <f t="shared" si="146"/>
        <v>1</v>
      </c>
      <c r="IA22">
        <f t="shared" si="146"/>
        <v>1</v>
      </c>
      <c r="IB22">
        <f t="shared" si="146"/>
        <v>1</v>
      </c>
      <c r="IC22">
        <f t="shared" si="146"/>
        <v>1</v>
      </c>
      <c r="ID22">
        <f t="shared" si="146"/>
        <v>1</v>
      </c>
      <c r="IE22">
        <f t="shared" si="146"/>
        <v>1</v>
      </c>
      <c r="IF22">
        <f t="shared" si="146"/>
        <v>1</v>
      </c>
      <c r="IG22">
        <f t="shared" si="146"/>
        <v>1</v>
      </c>
      <c r="IH22">
        <f t="shared" si="146"/>
        <v>1</v>
      </c>
      <c r="II22">
        <f aca="true" t="shared" si="147" ref="II22:IR22">IF(II10=1,1,IF(II7&lt;II6,1,0))</f>
        <v>1</v>
      </c>
      <c r="IJ22">
        <f t="shared" si="147"/>
        <v>1</v>
      </c>
      <c r="IK22">
        <f t="shared" si="147"/>
        <v>1</v>
      </c>
      <c r="IL22">
        <f t="shared" si="147"/>
        <v>1</v>
      </c>
      <c r="IM22">
        <f t="shared" si="147"/>
        <v>1</v>
      </c>
      <c r="IN22">
        <f t="shared" si="147"/>
        <v>1</v>
      </c>
      <c r="IO22">
        <f t="shared" si="147"/>
        <v>1</v>
      </c>
      <c r="IP22">
        <f t="shared" si="147"/>
        <v>1</v>
      </c>
      <c r="IQ22">
        <f t="shared" si="147"/>
        <v>1</v>
      </c>
      <c r="IR22">
        <f t="shared" si="147"/>
        <v>1</v>
      </c>
    </row>
    <row r="23" spans="1:2" ht="12.75">
      <c r="A23" t="s">
        <v>23</v>
      </c>
      <c r="B23">
        <f>PRODUCT(C22:IR22)</f>
        <v>1</v>
      </c>
    </row>
    <row r="25" spans="1:252" ht="12.75">
      <c r="A25" t="s">
        <v>24</v>
      </c>
      <c r="C25">
        <f>IF(C10=1,1,IF(C6=D7,1,0))</f>
        <v>1</v>
      </c>
      <c r="D25">
        <f aca="true" t="shared" si="148" ref="D25:S25">IF(D10=1,1,IF(D6=E7,1,0))</f>
        <v>1</v>
      </c>
      <c r="E25">
        <f t="shared" si="148"/>
        <v>1</v>
      </c>
      <c r="F25">
        <f t="shared" si="148"/>
        <v>1</v>
      </c>
      <c r="G25">
        <f t="shared" si="148"/>
        <v>1</v>
      </c>
      <c r="H25">
        <f t="shared" si="148"/>
        <v>1</v>
      </c>
      <c r="I25">
        <f t="shared" si="148"/>
        <v>1</v>
      </c>
      <c r="J25">
        <f t="shared" si="148"/>
        <v>1</v>
      </c>
      <c r="K25">
        <f t="shared" si="148"/>
        <v>1</v>
      </c>
      <c r="L25">
        <f t="shared" si="148"/>
        <v>1</v>
      </c>
      <c r="M25">
        <f t="shared" si="148"/>
        <v>1</v>
      </c>
      <c r="N25">
        <f t="shared" si="148"/>
        <v>1</v>
      </c>
      <c r="O25">
        <f t="shared" si="148"/>
        <v>1</v>
      </c>
      <c r="P25">
        <f t="shared" si="148"/>
        <v>1</v>
      </c>
      <c r="Q25">
        <f t="shared" si="148"/>
        <v>1</v>
      </c>
      <c r="R25">
        <f>IF(R10=1,1,IF(R6=S7,1,0))</f>
        <v>1</v>
      </c>
      <c r="S25">
        <f t="shared" si="148"/>
        <v>1</v>
      </c>
      <c r="T25">
        <f>IF(T10=1,1,IF(T6=#REF!,1,0))</f>
        <v>1</v>
      </c>
      <c r="U25">
        <f aca="true" t="shared" si="149" ref="U25:AI25">IF(U10=1,1,IF(U6=V7,1,0))</f>
        <v>1</v>
      </c>
      <c r="V25">
        <f t="shared" si="149"/>
        <v>1</v>
      </c>
      <c r="W25">
        <f t="shared" si="149"/>
        <v>1</v>
      </c>
      <c r="X25">
        <f t="shared" si="149"/>
        <v>1</v>
      </c>
      <c r="Y25">
        <f t="shared" si="149"/>
        <v>1</v>
      </c>
      <c r="Z25">
        <f t="shared" si="149"/>
        <v>1</v>
      </c>
      <c r="AA25">
        <f t="shared" si="149"/>
        <v>1</v>
      </c>
      <c r="AB25">
        <f t="shared" si="149"/>
        <v>1</v>
      </c>
      <c r="AC25">
        <f t="shared" si="149"/>
        <v>1</v>
      </c>
      <c r="AD25">
        <f t="shared" si="149"/>
        <v>1</v>
      </c>
      <c r="AE25">
        <f t="shared" si="149"/>
        <v>1</v>
      </c>
      <c r="AF25">
        <f t="shared" si="149"/>
        <v>1</v>
      </c>
      <c r="AG25">
        <f t="shared" si="149"/>
        <v>1</v>
      </c>
      <c r="AH25">
        <f t="shared" si="149"/>
        <v>1</v>
      </c>
      <c r="AI25">
        <f t="shared" si="149"/>
        <v>1</v>
      </c>
      <c r="AJ25">
        <f aca="true" t="shared" si="150" ref="AJ25:AY25">IF(AJ10=1,1,IF(AJ6=AK7,1,0))</f>
        <v>1</v>
      </c>
      <c r="AK25">
        <f t="shared" si="150"/>
        <v>1</v>
      </c>
      <c r="AL25">
        <f t="shared" si="150"/>
        <v>1</v>
      </c>
      <c r="AM25">
        <f t="shared" si="150"/>
        <v>1</v>
      </c>
      <c r="AN25">
        <f t="shared" si="150"/>
        <v>1</v>
      </c>
      <c r="AO25">
        <f t="shared" si="150"/>
        <v>1</v>
      </c>
      <c r="AP25">
        <f t="shared" si="150"/>
        <v>1</v>
      </c>
      <c r="AQ25">
        <f t="shared" si="150"/>
        <v>1</v>
      </c>
      <c r="AR25">
        <f t="shared" si="150"/>
        <v>1</v>
      </c>
      <c r="AS25">
        <f t="shared" si="150"/>
        <v>1</v>
      </c>
      <c r="AT25">
        <f t="shared" si="150"/>
        <v>1</v>
      </c>
      <c r="AU25">
        <f t="shared" si="150"/>
        <v>1</v>
      </c>
      <c r="AV25">
        <f t="shared" si="150"/>
        <v>1</v>
      </c>
      <c r="AW25">
        <f t="shared" si="150"/>
        <v>1</v>
      </c>
      <c r="AX25">
        <f t="shared" si="150"/>
        <v>1</v>
      </c>
      <c r="AY25">
        <f t="shared" si="150"/>
        <v>1</v>
      </c>
      <c r="AZ25">
        <f aca="true" t="shared" si="151" ref="AZ25:BO25">IF(AZ10=1,1,IF(AZ6=BA7,1,0))</f>
        <v>1</v>
      </c>
      <c r="BA25">
        <f t="shared" si="151"/>
        <v>1</v>
      </c>
      <c r="BB25">
        <f t="shared" si="151"/>
        <v>1</v>
      </c>
      <c r="BC25">
        <f t="shared" si="151"/>
        <v>1</v>
      </c>
      <c r="BD25">
        <f t="shared" si="151"/>
        <v>1</v>
      </c>
      <c r="BE25">
        <f t="shared" si="151"/>
        <v>1</v>
      </c>
      <c r="BF25">
        <f t="shared" si="151"/>
        <v>1</v>
      </c>
      <c r="BG25">
        <f t="shared" si="151"/>
        <v>1</v>
      </c>
      <c r="BH25">
        <f t="shared" si="151"/>
        <v>1</v>
      </c>
      <c r="BI25">
        <f t="shared" si="151"/>
        <v>1</v>
      </c>
      <c r="BJ25">
        <f t="shared" si="151"/>
        <v>1</v>
      </c>
      <c r="BK25">
        <f t="shared" si="151"/>
        <v>1</v>
      </c>
      <c r="BL25">
        <f t="shared" si="151"/>
        <v>1</v>
      </c>
      <c r="BM25">
        <f t="shared" si="151"/>
        <v>1</v>
      </c>
      <c r="BN25">
        <f t="shared" si="151"/>
        <v>1</v>
      </c>
      <c r="BO25">
        <f t="shared" si="151"/>
        <v>1</v>
      </c>
      <c r="BP25">
        <f aca="true" t="shared" si="152" ref="BP25:CE25">IF(BP10=1,1,IF(BP6=BQ7,1,0))</f>
        <v>1</v>
      </c>
      <c r="BQ25">
        <f t="shared" si="152"/>
        <v>1</v>
      </c>
      <c r="BR25">
        <f t="shared" si="152"/>
        <v>1</v>
      </c>
      <c r="BS25">
        <f t="shared" si="152"/>
        <v>1</v>
      </c>
      <c r="BT25">
        <f t="shared" si="152"/>
        <v>1</v>
      </c>
      <c r="BU25">
        <f t="shared" si="152"/>
        <v>1</v>
      </c>
      <c r="BV25">
        <f t="shared" si="152"/>
        <v>1</v>
      </c>
      <c r="BW25">
        <f t="shared" si="152"/>
        <v>1</v>
      </c>
      <c r="BX25">
        <f t="shared" si="152"/>
        <v>1</v>
      </c>
      <c r="BY25">
        <f t="shared" si="152"/>
        <v>1</v>
      </c>
      <c r="BZ25">
        <f t="shared" si="152"/>
        <v>1</v>
      </c>
      <c r="CA25">
        <f t="shared" si="152"/>
        <v>1</v>
      </c>
      <c r="CB25">
        <f t="shared" si="152"/>
        <v>1</v>
      </c>
      <c r="CC25">
        <f t="shared" si="152"/>
        <v>1</v>
      </c>
      <c r="CD25">
        <f t="shared" si="152"/>
        <v>1</v>
      </c>
      <c r="CE25">
        <f t="shared" si="152"/>
        <v>1</v>
      </c>
      <c r="CF25">
        <f aca="true" t="shared" si="153" ref="CF25:CU25">IF(CF10=1,1,IF(CF6=CG7,1,0))</f>
        <v>1</v>
      </c>
      <c r="CG25">
        <f t="shared" si="153"/>
        <v>1</v>
      </c>
      <c r="CH25">
        <f t="shared" si="153"/>
        <v>1</v>
      </c>
      <c r="CI25">
        <f t="shared" si="153"/>
        <v>1</v>
      </c>
      <c r="CJ25">
        <f t="shared" si="153"/>
        <v>1</v>
      </c>
      <c r="CK25">
        <f t="shared" si="153"/>
        <v>1</v>
      </c>
      <c r="CL25">
        <f t="shared" si="153"/>
        <v>1</v>
      </c>
      <c r="CM25">
        <f t="shared" si="153"/>
        <v>1</v>
      </c>
      <c r="CN25">
        <f t="shared" si="153"/>
        <v>1</v>
      </c>
      <c r="CO25">
        <f t="shared" si="153"/>
        <v>1</v>
      </c>
      <c r="CP25">
        <f t="shared" si="153"/>
        <v>1</v>
      </c>
      <c r="CQ25">
        <f t="shared" si="153"/>
        <v>1</v>
      </c>
      <c r="CR25">
        <f t="shared" si="153"/>
        <v>1</v>
      </c>
      <c r="CS25">
        <f t="shared" si="153"/>
        <v>1</v>
      </c>
      <c r="CT25">
        <f t="shared" si="153"/>
        <v>1</v>
      </c>
      <c r="CU25">
        <f t="shared" si="153"/>
        <v>1</v>
      </c>
      <c r="CV25">
        <f aca="true" t="shared" si="154" ref="CV25:DK25">IF(CV10=1,1,IF(CV6=CW7,1,0))</f>
        <v>1</v>
      </c>
      <c r="CW25">
        <f t="shared" si="154"/>
        <v>1</v>
      </c>
      <c r="CX25">
        <f t="shared" si="154"/>
        <v>1</v>
      </c>
      <c r="CY25">
        <f t="shared" si="154"/>
        <v>1</v>
      </c>
      <c r="CZ25">
        <f t="shared" si="154"/>
        <v>1</v>
      </c>
      <c r="DA25">
        <f t="shared" si="154"/>
        <v>1</v>
      </c>
      <c r="DB25">
        <f t="shared" si="154"/>
        <v>1</v>
      </c>
      <c r="DC25">
        <f t="shared" si="154"/>
        <v>1</v>
      </c>
      <c r="DD25">
        <f t="shared" si="154"/>
        <v>1</v>
      </c>
      <c r="DE25">
        <f t="shared" si="154"/>
        <v>1</v>
      </c>
      <c r="DF25">
        <f t="shared" si="154"/>
        <v>1</v>
      </c>
      <c r="DG25">
        <f t="shared" si="154"/>
        <v>1</v>
      </c>
      <c r="DH25">
        <f t="shared" si="154"/>
        <v>1</v>
      </c>
      <c r="DI25">
        <f t="shared" si="154"/>
        <v>1</v>
      </c>
      <c r="DJ25">
        <f t="shared" si="154"/>
        <v>1</v>
      </c>
      <c r="DK25">
        <f t="shared" si="154"/>
        <v>1</v>
      </c>
      <c r="DL25">
        <f aca="true" t="shared" si="155" ref="DL25:EA25">IF(DL10=1,1,IF(DL6=DM7,1,0))</f>
        <v>1</v>
      </c>
      <c r="DM25">
        <f t="shared" si="155"/>
        <v>1</v>
      </c>
      <c r="DN25">
        <f t="shared" si="155"/>
        <v>1</v>
      </c>
      <c r="DO25">
        <f t="shared" si="155"/>
        <v>1</v>
      </c>
      <c r="DP25">
        <f t="shared" si="155"/>
        <v>1</v>
      </c>
      <c r="DQ25">
        <f t="shared" si="155"/>
        <v>1</v>
      </c>
      <c r="DR25">
        <f t="shared" si="155"/>
        <v>1</v>
      </c>
      <c r="DS25">
        <f t="shared" si="155"/>
        <v>1</v>
      </c>
      <c r="DT25">
        <f t="shared" si="155"/>
        <v>1</v>
      </c>
      <c r="DU25">
        <f t="shared" si="155"/>
        <v>1</v>
      </c>
      <c r="DV25">
        <f t="shared" si="155"/>
        <v>1</v>
      </c>
      <c r="DW25">
        <f t="shared" si="155"/>
        <v>1</v>
      </c>
      <c r="DX25">
        <f t="shared" si="155"/>
        <v>1</v>
      </c>
      <c r="DY25">
        <f t="shared" si="155"/>
        <v>1</v>
      </c>
      <c r="DZ25">
        <f t="shared" si="155"/>
        <v>1</v>
      </c>
      <c r="EA25">
        <f t="shared" si="155"/>
        <v>1</v>
      </c>
      <c r="EB25">
        <f aca="true" t="shared" si="156" ref="EB25:EQ25">IF(EB10=1,1,IF(EB6=EC7,1,0))</f>
        <v>1</v>
      </c>
      <c r="EC25">
        <f t="shared" si="156"/>
        <v>1</v>
      </c>
      <c r="ED25">
        <f t="shared" si="156"/>
        <v>1</v>
      </c>
      <c r="EE25">
        <f t="shared" si="156"/>
        <v>1</v>
      </c>
      <c r="EF25">
        <f t="shared" si="156"/>
        <v>1</v>
      </c>
      <c r="EG25">
        <f t="shared" si="156"/>
        <v>1</v>
      </c>
      <c r="EH25">
        <f t="shared" si="156"/>
        <v>1</v>
      </c>
      <c r="EI25">
        <f t="shared" si="156"/>
        <v>1</v>
      </c>
      <c r="EJ25">
        <f t="shared" si="156"/>
        <v>1</v>
      </c>
      <c r="EK25">
        <f t="shared" si="156"/>
        <v>1</v>
      </c>
      <c r="EL25">
        <f t="shared" si="156"/>
        <v>1</v>
      </c>
      <c r="EM25">
        <f t="shared" si="156"/>
        <v>1</v>
      </c>
      <c r="EN25">
        <f t="shared" si="156"/>
        <v>1</v>
      </c>
      <c r="EO25">
        <f t="shared" si="156"/>
        <v>1</v>
      </c>
      <c r="EP25">
        <f t="shared" si="156"/>
        <v>1</v>
      </c>
      <c r="EQ25">
        <f t="shared" si="156"/>
        <v>1</v>
      </c>
      <c r="ER25">
        <f aca="true" t="shared" si="157" ref="ER25:FG25">IF(ER10=1,1,IF(ER6=ES7,1,0))</f>
        <v>1</v>
      </c>
      <c r="ES25">
        <f t="shared" si="157"/>
        <v>1</v>
      </c>
      <c r="ET25">
        <f t="shared" si="157"/>
        <v>1</v>
      </c>
      <c r="EU25">
        <f t="shared" si="157"/>
        <v>1</v>
      </c>
      <c r="EV25">
        <f t="shared" si="157"/>
        <v>1</v>
      </c>
      <c r="EW25">
        <f t="shared" si="157"/>
        <v>1</v>
      </c>
      <c r="EX25">
        <f t="shared" si="157"/>
        <v>1</v>
      </c>
      <c r="EY25">
        <f t="shared" si="157"/>
        <v>1</v>
      </c>
      <c r="EZ25">
        <f t="shared" si="157"/>
        <v>1</v>
      </c>
      <c r="FA25">
        <f t="shared" si="157"/>
        <v>1</v>
      </c>
      <c r="FB25">
        <f t="shared" si="157"/>
        <v>1</v>
      </c>
      <c r="FC25">
        <f t="shared" si="157"/>
        <v>1</v>
      </c>
      <c r="FD25">
        <f t="shared" si="157"/>
        <v>1</v>
      </c>
      <c r="FE25">
        <f t="shared" si="157"/>
        <v>1</v>
      </c>
      <c r="FF25">
        <f t="shared" si="157"/>
        <v>1</v>
      </c>
      <c r="FG25">
        <f t="shared" si="157"/>
        <v>1</v>
      </c>
      <c r="FH25">
        <f aca="true" t="shared" si="158" ref="FH25:FW25">IF(FH10=1,1,IF(FH6=FI7,1,0))</f>
        <v>1</v>
      </c>
      <c r="FI25">
        <f t="shared" si="158"/>
        <v>1</v>
      </c>
      <c r="FJ25">
        <f t="shared" si="158"/>
        <v>1</v>
      </c>
      <c r="FK25">
        <f t="shared" si="158"/>
        <v>1</v>
      </c>
      <c r="FL25">
        <f t="shared" si="158"/>
        <v>1</v>
      </c>
      <c r="FM25">
        <f t="shared" si="158"/>
        <v>1</v>
      </c>
      <c r="FN25">
        <f t="shared" si="158"/>
        <v>1</v>
      </c>
      <c r="FO25">
        <f t="shared" si="158"/>
        <v>1</v>
      </c>
      <c r="FP25">
        <f t="shared" si="158"/>
        <v>1</v>
      </c>
      <c r="FQ25">
        <f t="shared" si="158"/>
        <v>1</v>
      </c>
      <c r="FR25">
        <f t="shared" si="158"/>
        <v>1</v>
      </c>
      <c r="FS25">
        <f t="shared" si="158"/>
        <v>1</v>
      </c>
      <c r="FT25">
        <f t="shared" si="158"/>
        <v>1</v>
      </c>
      <c r="FU25">
        <f t="shared" si="158"/>
        <v>1</v>
      </c>
      <c r="FV25">
        <f t="shared" si="158"/>
        <v>1</v>
      </c>
      <c r="FW25">
        <f t="shared" si="158"/>
        <v>1</v>
      </c>
      <c r="FX25">
        <f aca="true" t="shared" si="159" ref="FX25:GM25">IF(FX10=1,1,IF(FX6=FY7,1,0))</f>
        <v>1</v>
      </c>
      <c r="FY25">
        <f t="shared" si="159"/>
        <v>1</v>
      </c>
      <c r="FZ25">
        <f t="shared" si="159"/>
        <v>1</v>
      </c>
      <c r="GA25">
        <f t="shared" si="159"/>
        <v>1</v>
      </c>
      <c r="GB25">
        <f t="shared" si="159"/>
        <v>1</v>
      </c>
      <c r="GC25">
        <f t="shared" si="159"/>
        <v>1</v>
      </c>
      <c r="GD25">
        <f t="shared" si="159"/>
        <v>1</v>
      </c>
      <c r="GE25">
        <f t="shared" si="159"/>
        <v>1</v>
      </c>
      <c r="GF25">
        <f t="shared" si="159"/>
        <v>1</v>
      </c>
      <c r="GG25">
        <f t="shared" si="159"/>
        <v>1</v>
      </c>
      <c r="GH25">
        <f t="shared" si="159"/>
        <v>1</v>
      </c>
      <c r="GI25">
        <f t="shared" si="159"/>
        <v>1</v>
      </c>
      <c r="GJ25">
        <f t="shared" si="159"/>
        <v>1</v>
      </c>
      <c r="GK25">
        <f t="shared" si="159"/>
        <v>1</v>
      </c>
      <c r="GL25">
        <f t="shared" si="159"/>
        <v>1</v>
      </c>
      <c r="GM25">
        <f t="shared" si="159"/>
        <v>1</v>
      </c>
      <c r="GN25">
        <f aca="true" t="shared" si="160" ref="GN25:HC25">IF(GN10=1,1,IF(GN6=GO7,1,0))</f>
        <v>1</v>
      </c>
      <c r="GO25">
        <f t="shared" si="160"/>
        <v>1</v>
      </c>
      <c r="GP25">
        <f t="shared" si="160"/>
        <v>1</v>
      </c>
      <c r="GQ25">
        <f t="shared" si="160"/>
        <v>1</v>
      </c>
      <c r="GR25">
        <f t="shared" si="160"/>
        <v>1</v>
      </c>
      <c r="GS25">
        <f t="shared" si="160"/>
        <v>1</v>
      </c>
      <c r="GT25">
        <f t="shared" si="160"/>
        <v>1</v>
      </c>
      <c r="GU25">
        <f t="shared" si="160"/>
        <v>1</v>
      </c>
      <c r="GV25">
        <f t="shared" si="160"/>
        <v>1</v>
      </c>
      <c r="GW25">
        <f t="shared" si="160"/>
        <v>1</v>
      </c>
      <c r="GX25">
        <f t="shared" si="160"/>
        <v>1</v>
      </c>
      <c r="GY25">
        <f t="shared" si="160"/>
        <v>1</v>
      </c>
      <c r="GZ25">
        <f t="shared" si="160"/>
        <v>1</v>
      </c>
      <c r="HA25">
        <f t="shared" si="160"/>
        <v>1</v>
      </c>
      <c r="HB25">
        <f t="shared" si="160"/>
        <v>1</v>
      </c>
      <c r="HC25">
        <f t="shared" si="160"/>
        <v>1</v>
      </c>
      <c r="HD25">
        <f aca="true" t="shared" si="161" ref="HD25:HS25">IF(HD10=1,1,IF(HD6=HE7,1,0))</f>
        <v>1</v>
      </c>
      <c r="HE25">
        <f t="shared" si="161"/>
        <v>1</v>
      </c>
      <c r="HF25">
        <f t="shared" si="161"/>
        <v>1</v>
      </c>
      <c r="HG25">
        <f t="shared" si="161"/>
        <v>1</v>
      </c>
      <c r="HH25">
        <f t="shared" si="161"/>
        <v>1</v>
      </c>
      <c r="HI25">
        <f t="shared" si="161"/>
        <v>1</v>
      </c>
      <c r="HJ25">
        <f t="shared" si="161"/>
        <v>1</v>
      </c>
      <c r="HK25">
        <f t="shared" si="161"/>
        <v>1</v>
      </c>
      <c r="HL25">
        <f t="shared" si="161"/>
        <v>1</v>
      </c>
      <c r="HM25">
        <f t="shared" si="161"/>
        <v>1</v>
      </c>
      <c r="HN25">
        <f t="shared" si="161"/>
        <v>1</v>
      </c>
      <c r="HO25">
        <f t="shared" si="161"/>
        <v>1</v>
      </c>
      <c r="HP25">
        <f t="shared" si="161"/>
        <v>1</v>
      </c>
      <c r="HQ25">
        <f t="shared" si="161"/>
        <v>1</v>
      </c>
      <c r="HR25">
        <f t="shared" si="161"/>
        <v>1</v>
      </c>
      <c r="HS25">
        <f t="shared" si="161"/>
        <v>1</v>
      </c>
      <c r="HT25">
        <f aca="true" t="shared" si="162" ref="HT25:II25">IF(HT10=1,1,IF(HT6=HU7,1,0))</f>
        <v>1</v>
      </c>
      <c r="HU25">
        <f t="shared" si="162"/>
        <v>1</v>
      </c>
      <c r="HV25">
        <f t="shared" si="162"/>
        <v>1</v>
      </c>
      <c r="HW25">
        <f t="shared" si="162"/>
        <v>1</v>
      </c>
      <c r="HX25">
        <f t="shared" si="162"/>
        <v>1</v>
      </c>
      <c r="HY25">
        <f t="shared" si="162"/>
        <v>1</v>
      </c>
      <c r="HZ25">
        <f t="shared" si="162"/>
        <v>1</v>
      </c>
      <c r="IA25">
        <f t="shared" si="162"/>
        <v>1</v>
      </c>
      <c r="IB25">
        <f t="shared" si="162"/>
        <v>1</v>
      </c>
      <c r="IC25">
        <f t="shared" si="162"/>
        <v>1</v>
      </c>
      <c r="ID25">
        <f t="shared" si="162"/>
        <v>1</v>
      </c>
      <c r="IE25">
        <f t="shared" si="162"/>
        <v>1</v>
      </c>
      <c r="IF25">
        <f t="shared" si="162"/>
        <v>1</v>
      </c>
      <c r="IG25">
        <f t="shared" si="162"/>
        <v>1</v>
      </c>
      <c r="IH25">
        <f t="shared" si="162"/>
        <v>1</v>
      </c>
      <c r="II25">
        <f t="shared" si="162"/>
        <v>1</v>
      </c>
      <c r="IJ25">
        <f aca="true" t="shared" si="163" ref="IJ25:IR25">IF(IJ10=1,1,IF(IJ6=IK7,1,0))</f>
        <v>1</v>
      </c>
      <c r="IK25">
        <f t="shared" si="163"/>
        <v>1</v>
      </c>
      <c r="IL25">
        <f t="shared" si="163"/>
        <v>1</v>
      </c>
      <c r="IM25">
        <f t="shared" si="163"/>
        <v>1</v>
      </c>
      <c r="IN25">
        <f t="shared" si="163"/>
        <v>1</v>
      </c>
      <c r="IO25">
        <f t="shared" si="163"/>
        <v>1</v>
      </c>
      <c r="IP25">
        <f t="shared" si="163"/>
        <v>1</v>
      </c>
      <c r="IQ25">
        <f t="shared" si="163"/>
        <v>1</v>
      </c>
      <c r="IR25">
        <f t="shared" si="163"/>
        <v>1</v>
      </c>
    </row>
    <row r="26" spans="1:2" ht="12.75">
      <c r="A26" t="s">
        <v>25</v>
      </c>
      <c r="B26">
        <f>PRODUCT(C25:IR25)</f>
        <v>1</v>
      </c>
    </row>
    <row r="28" spans="1:9" ht="12.75">
      <c r="A28" t="s">
        <v>46</v>
      </c>
      <c r="C28">
        <f>pr-C7</f>
        <v>3000</v>
      </c>
      <c r="D28">
        <f aca="true" t="shared" si="164" ref="D28:I28">D6-D7</f>
        <v>2000</v>
      </c>
      <c r="E28">
        <f t="shared" si="164"/>
        <v>1000</v>
      </c>
      <c r="F28">
        <f t="shared" si="164"/>
        <v>1800</v>
      </c>
      <c r="G28">
        <f t="shared" si="164"/>
        <v>700</v>
      </c>
      <c r="H28">
        <f t="shared" si="164"/>
        <v>-8500</v>
      </c>
      <c r="I28">
        <f t="shared" si="164"/>
        <v>-9200</v>
      </c>
    </row>
    <row r="31" ht="12.75">
      <c r="A31" t="s">
        <v>26</v>
      </c>
    </row>
    <row r="32" spans="1:252" ht="12.75">
      <c r="A32" t="str">
        <f aca="true" t="shared" si="165" ref="A32:T32">A7</f>
        <v>borneg</v>
      </c>
      <c r="B32">
        <f t="shared" si="165"/>
        <v>-3000</v>
      </c>
      <c r="C32">
        <f t="shared" si="165"/>
        <v>0</v>
      </c>
      <c r="D32">
        <f t="shared" si="165"/>
        <v>3000</v>
      </c>
      <c r="E32">
        <f t="shared" si="165"/>
        <v>5000</v>
      </c>
      <c r="F32">
        <f t="shared" si="165"/>
        <v>6000</v>
      </c>
      <c r="G32">
        <f t="shared" si="165"/>
        <v>7800</v>
      </c>
      <c r="H32">
        <f t="shared" si="165"/>
        <v>8500</v>
      </c>
      <c r="I32">
        <f t="shared" si="165"/>
        <v>9200</v>
      </c>
      <c r="J32">
        <f t="shared" si="165"/>
        <v>0</v>
      </c>
      <c r="K32">
        <f t="shared" si="165"/>
        <v>0</v>
      </c>
      <c r="L32">
        <f t="shared" si="165"/>
        <v>0</v>
      </c>
      <c r="M32">
        <f t="shared" si="165"/>
        <v>0</v>
      </c>
      <c r="N32">
        <f t="shared" si="165"/>
        <v>0</v>
      </c>
      <c r="O32">
        <f t="shared" si="165"/>
        <v>0</v>
      </c>
      <c r="P32">
        <f t="shared" si="165"/>
        <v>0</v>
      </c>
      <c r="Q32">
        <f t="shared" si="165"/>
        <v>0</v>
      </c>
      <c r="R32">
        <f t="shared" si="165"/>
        <v>0</v>
      </c>
      <c r="S32">
        <f t="shared" si="165"/>
        <v>0</v>
      </c>
      <c r="T32">
        <f t="shared" si="165"/>
        <v>0</v>
      </c>
      <c r="U32" t="e">
        <f>#REF!</f>
        <v>#REF!</v>
      </c>
      <c r="V32">
        <f aca="true" t="shared" si="166" ref="V32:CG32">V7</f>
        <v>0</v>
      </c>
      <c r="W32">
        <f t="shared" si="166"/>
        <v>0</v>
      </c>
      <c r="X32">
        <f t="shared" si="166"/>
        <v>0</v>
      </c>
      <c r="Y32">
        <f t="shared" si="166"/>
        <v>0</v>
      </c>
      <c r="Z32">
        <f t="shared" si="166"/>
        <v>0</v>
      </c>
      <c r="AA32">
        <f t="shared" si="166"/>
        <v>0</v>
      </c>
      <c r="AB32">
        <f t="shared" si="166"/>
        <v>0</v>
      </c>
      <c r="AC32">
        <f t="shared" si="166"/>
        <v>0</v>
      </c>
      <c r="AD32">
        <f t="shared" si="166"/>
        <v>0</v>
      </c>
      <c r="AE32">
        <f t="shared" si="166"/>
        <v>0</v>
      </c>
      <c r="AF32">
        <f t="shared" si="166"/>
        <v>0</v>
      </c>
      <c r="AG32">
        <f t="shared" si="166"/>
        <v>0</v>
      </c>
      <c r="AH32">
        <f t="shared" si="166"/>
        <v>0</v>
      </c>
      <c r="AI32">
        <f t="shared" si="166"/>
        <v>0</v>
      </c>
      <c r="AJ32">
        <f t="shared" si="166"/>
        <v>0</v>
      </c>
      <c r="AK32">
        <f t="shared" si="166"/>
        <v>0</v>
      </c>
      <c r="AL32">
        <f t="shared" si="166"/>
        <v>0</v>
      </c>
      <c r="AM32">
        <f t="shared" si="166"/>
        <v>0</v>
      </c>
      <c r="AN32">
        <f t="shared" si="166"/>
        <v>0</v>
      </c>
      <c r="AO32">
        <f t="shared" si="166"/>
        <v>0</v>
      </c>
      <c r="AP32">
        <f t="shared" si="166"/>
        <v>0</v>
      </c>
      <c r="AQ32">
        <f t="shared" si="166"/>
        <v>0</v>
      </c>
      <c r="AR32">
        <f t="shared" si="166"/>
        <v>0</v>
      </c>
      <c r="AS32">
        <f t="shared" si="166"/>
        <v>0</v>
      </c>
      <c r="AT32">
        <f t="shared" si="166"/>
        <v>0</v>
      </c>
      <c r="AU32">
        <f t="shared" si="166"/>
        <v>0</v>
      </c>
      <c r="AV32">
        <f t="shared" si="166"/>
        <v>0</v>
      </c>
      <c r="AW32">
        <f t="shared" si="166"/>
        <v>0</v>
      </c>
      <c r="AX32">
        <f t="shared" si="166"/>
        <v>0</v>
      </c>
      <c r="AY32">
        <f t="shared" si="166"/>
        <v>0</v>
      </c>
      <c r="AZ32">
        <f t="shared" si="166"/>
        <v>0</v>
      </c>
      <c r="BA32">
        <f t="shared" si="166"/>
        <v>0</v>
      </c>
      <c r="BB32">
        <f t="shared" si="166"/>
        <v>0</v>
      </c>
      <c r="BC32">
        <f t="shared" si="166"/>
        <v>0</v>
      </c>
      <c r="BD32">
        <f t="shared" si="166"/>
        <v>0</v>
      </c>
      <c r="BE32">
        <f t="shared" si="166"/>
        <v>0</v>
      </c>
      <c r="BF32">
        <f t="shared" si="166"/>
        <v>0</v>
      </c>
      <c r="BG32">
        <f t="shared" si="166"/>
        <v>0</v>
      </c>
      <c r="BH32">
        <f t="shared" si="166"/>
        <v>0</v>
      </c>
      <c r="BI32">
        <f t="shared" si="166"/>
        <v>0</v>
      </c>
      <c r="BJ32">
        <f t="shared" si="166"/>
        <v>0</v>
      </c>
      <c r="BK32">
        <f t="shared" si="166"/>
        <v>0</v>
      </c>
      <c r="BL32">
        <f t="shared" si="166"/>
        <v>0</v>
      </c>
      <c r="BM32">
        <f t="shared" si="166"/>
        <v>0</v>
      </c>
      <c r="BN32">
        <f t="shared" si="166"/>
        <v>0</v>
      </c>
      <c r="BO32">
        <f t="shared" si="166"/>
        <v>0</v>
      </c>
      <c r="BP32">
        <f t="shared" si="166"/>
        <v>0</v>
      </c>
      <c r="BQ32">
        <f t="shared" si="166"/>
        <v>0</v>
      </c>
      <c r="BR32">
        <f t="shared" si="166"/>
        <v>0</v>
      </c>
      <c r="BS32">
        <f t="shared" si="166"/>
        <v>0</v>
      </c>
      <c r="BT32">
        <f t="shared" si="166"/>
        <v>0</v>
      </c>
      <c r="BU32">
        <f t="shared" si="166"/>
        <v>0</v>
      </c>
      <c r="BV32">
        <f t="shared" si="166"/>
        <v>0</v>
      </c>
      <c r="BW32">
        <f t="shared" si="166"/>
        <v>0</v>
      </c>
      <c r="BX32">
        <f t="shared" si="166"/>
        <v>0</v>
      </c>
      <c r="BY32">
        <f t="shared" si="166"/>
        <v>0</v>
      </c>
      <c r="BZ32">
        <f t="shared" si="166"/>
        <v>0</v>
      </c>
      <c r="CA32">
        <f t="shared" si="166"/>
        <v>0</v>
      </c>
      <c r="CB32">
        <f t="shared" si="166"/>
        <v>0</v>
      </c>
      <c r="CC32">
        <f t="shared" si="166"/>
        <v>0</v>
      </c>
      <c r="CD32">
        <f t="shared" si="166"/>
        <v>0</v>
      </c>
      <c r="CE32">
        <f t="shared" si="166"/>
        <v>0</v>
      </c>
      <c r="CF32">
        <f t="shared" si="166"/>
        <v>0</v>
      </c>
      <c r="CG32">
        <f t="shared" si="166"/>
        <v>0</v>
      </c>
      <c r="CH32">
        <f aca="true" t="shared" si="167" ref="CH32:ES32">CH7</f>
        <v>0</v>
      </c>
      <c r="CI32">
        <f t="shared" si="167"/>
        <v>0</v>
      </c>
      <c r="CJ32">
        <f t="shared" si="167"/>
        <v>0</v>
      </c>
      <c r="CK32">
        <f t="shared" si="167"/>
        <v>0</v>
      </c>
      <c r="CL32">
        <f t="shared" si="167"/>
        <v>0</v>
      </c>
      <c r="CM32">
        <f t="shared" si="167"/>
        <v>0</v>
      </c>
      <c r="CN32">
        <f t="shared" si="167"/>
        <v>0</v>
      </c>
      <c r="CO32">
        <f t="shared" si="167"/>
        <v>0</v>
      </c>
      <c r="CP32">
        <f t="shared" si="167"/>
        <v>0</v>
      </c>
      <c r="CQ32">
        <f t="shared" si="167"/>
        <v>0</v>
      </c>
      <c r="CR32">
        <f t="shared" si="167"/>
        <v>0</v>
      </c>
      <c r="CS32">
        <f t="shared" si="167"/>
        <v>0</v>
      </c>
      <c r="CT32">
        <f t="shared" si="167"/>
        <v>0</v>
      </c>
      <c r="CU32">
        <f t="shared" si="167"/>
        <v>0</v>
      </c>
      <c r="CV32">
        <f t="shared" si="167"/>
        <v>0</v>
      </c>
      <c r="CW32">
        <f t="shared" si="167"/>
        <v>0</v>
      </c>
      <c r="CX32">
        <f t="shared" si="167"/>
        <v>0</v>
      </c>
      <c r="CY32">
        <f t="shared" si="167"/>
        <v>0</v>
      </c>
      <c r="CZ32">
        <f t="shared" si="167"/>
        <v>0</v>
      </c>
      <c r="DA32">
        <f t="shared" si="167"/>
        <v>0</v>
      </c>
      <c r="DB32">
        <f t="shared" si="167"/>
        <v>0</v>
      </c>
      <c r="DC32">
        <f t="shared" si="167"/>
        <v>0</v>
      </c>
      <c r="DD32">
        <f t="shared" si="167"/>
        <v>0</v>
      </c>
      <c r="DE32">
        <f t="shared" si="167"/>
        <v>0</v>
      </c>
      <c r="DF32">
        <f t="shared" si="167"/>
        <v>0</v>
      </c>
      <c r="DG32">
        <f t="shared" si="167"/>
        <v>0</v>
      </c>
      <c r="DH32">
        <f t="shared" si="167"/>
        <v>0</v>
      </c>
      <c r="DI32">
        <f t="shared" si="167"/>
        <v>0</v>
      </c>
      <c r="DJ32">
        <f t="shared" si="167"/>
        <v>0</v>
      </c>
      <c r="DK32">
        <f t="shared" si="167"/>
        <v>0</v>
      </c>
      <c r="DL32">
        <f t="shared" si="167"/>
        <v>0</v>
      </c>
      <c r="DM32">
        <f t="shared" si="167"/>
        <v>0</v>
      </c>
      <c r="DN32">
        <f t="shared" si="167"/>
        <v>0</v>
      </c>
      <c r="DO32">
        <f t="shared" si="167"/>
        <v>0</v>
      </c>
      <c r="DP32">
        <f t="shared" si="167"/>
        <v>0</v>
      </c>
      <c r="DQ32">
        <f t="shared" si="167"/>
        <v>0</v>
      </c>
      <c r="DR32">
        <f t="shared" si="167"/>
        <v>0</v>
      </c>
      <c r="DS32">
        <f t="shared" si="167"/>
        <v>0</v>
      </c>
      <c r="DT32">
        <f t="shared" si="167"/>
        <v>0</v>
      </c>
      <c r="DU32">
        <f t="shared" si="167"/>
        <v>0</v>
      </c>
      <c r="DV32">
        <f t="shared" si="167"/>
        <v>0</v>
      </c>
      <c r="DW32">
        <f t="shared" si="167"/>
        <v>0</v>
      </c>
      <c r="DX32">
        <f t="shared" si="167"/>
        <v>0</v>
      </c>
      <c r="DY32">
        <f t="shared" si="167"/>
        <v>0</v>
      </c>
      <c r="DZ32">
        <f t="shared" si="167"/>
        <v>0</v>
      </c>
      <c r="EA32">
        <f t="shared" si="167"/>
        <v>0</v>
      </c>
      <c r="EB32">
        <f t="shared" si="167"/>
        <v>0</v>
      </c>
      <c r="EC32">
        <f t="shared" si="167"/>
        <v>0</v>
      </c>
      <c r="ED32">
        <f t="shared" si="167"/>
        <v>0</v>
      </c>
      <c r="EE32">
        <f t="shared" si="167"/>
        <v>0</v>
      </c>
      <c r="EF32">
        <f t="shared" si="167"/>
        <v>0</v>
      </c>
      <c r="EG32">
        <f t="shared" si="167"/>
        <v>0</v>
      </c>
      <c r="EH32">
        <f t="shared" si="167"/>
        <v>0</v>
      </c>
      <c r="EI32">
        <f t="shared" si="167"/>
        <v>0</v>
      </c>
      <c r="EJ32">
        <f t="shared" si="167"/>
        <v>0</v>
      </c>
      <c r="EK32">
        <f t="shared" si="167"/>
        <v>0</v>
      </c>
      <c r="EL32">
        <f t="shared" si="167"/>
        <v>0</v>
      </c>
      <c r="EM32">
        <f t="shared" si="167"/>
        <v>0</v>
      </c>
      <c r="EN32">
        <f t="shared" si="167"/>
        <v>0</v>
      </c>
      <c r="EO32">
        <f t="shared" si="167"/>
        <v>0</v>
      </c>
      <c r="EP32">
        <f t="shared" si="167"/>
        <v>0</v>
      </c>
      <c r="EQ32">
        <f t="shared" si="167"/>
        <v>0</v>
      </c>
      <c r="ER32">
        <f t="shared" si="167"/>
        <v>0</v>
      </c>
      <c r="ES32">
        <f t="shared" si="167"/>
        <v>0</v>
      </c>
      <c r="ET32">
        <f aca="true" t="shared" si="168" ref="ET32:HE32">ET7</f>
        <v>0</v>
      </c>
      <c r="EU32">
        <f t="shared" si="168"/>
        <v>0</v>
      </c>
      <c r="EV32">
        <f t="shared" si="168"/>
        <v>0</v>
      </c>
      <c r="EW32">
        <f t="shared" si="168"/>
        <v>0</v>
      </c>
      <c r="EX32">
        <f t="shared" si="168"/>
        <v>0</v>
      </c>
      <c r="EY32">
        <f t="shared" si="168"/>
        <v>0</v>
      </c>
      <c r="EZ32">
        <f t="shared" si="168"/>
        <v>0</v>
      </c>
      <c r="FA32">
        <f t="shared" si="168"/>
        <v>0</v>
      </c>
      <c r="FB32">
        <f t="shared" si="168"/>
        <v>0</v>
      </c>
      <c r="FC32">
        <f t="shared" si="168"/>
        <v>0</v>
      </c>
      <c r="FD32">
        <f t="shared" si="168"/>
        <v>0</v>
      </c>
      <c r="FE32">
        <f t="shared" si="168"/>
        <v>0</v>
      </c>
      <c r="FF32">
        <f t="shared" si="168"/>
        <v>0</v>
      </c>
      <c r="FG32">
        <f t="shared" si="168"/>
        <v>0</v>
      </c>
      <c r="FH32">
        <f t="shared" si="168"/>
        <v>0</v>
      </c>
      <c r="FI32">
        <f t="shared" si="168"/>
        <v>0</v>
      </c>
      <c r="FJ32">
        <f t="shared" si="168"/>
        <v>0</v>
      </c>
      <c r="FK32">
        <f t="shared" si="168"/>
        <v>0</v>
      </c>
      <c r="FL32">
        <f t="shared" si="168"/>
        <v>0</v>
      </c>
      <c r="FM32">
        <f t="shared" si="168"/>
        <v>0</v>
      </c>
      <c r="FN32">
        <f t="shared" si="168"/>
        <v>0</v>
      </c>
      <c r="FO32">
        <f t="shared" si="168"/>
        <v>0</v>
      </c>
      <c r="FP32">
        <f t="shared" si="168"/>
        <v>0</v>
      </c>
      <c r="FQ32">
        <f t="shared" si="168"/>
        <v>0</v>
      </c>
      <c r="FR32">
        <f t="shared" si="168"/>
        <v>0</v>
      </c>
      <c r="FS32">
        <f t="shared" si="168"/>
        <v>0</v>
      </c>
      <c r="FT32">
        <f t="shared" si="168"/>
        <v>0</v>
      </c>
      <c r="FU32">
        <f t="shared" si="168"/>
        <v>0</v>
      </c>
      <c r="FV32">
        <f t="shared" si="168"/>
        <v>0</v>
      </c>
      <c r="FW32">
        <f t="shared" si="168"/>
        <v>0</v>
      </c>
      <c r="FX32">
        <f t="shared" si="168"/>
        <v>0</v>
      </c>
      <c r="FY32">
        <f t="shared" si="168"/>
        <v>0</v>
      </c>
      <c r="FZ32">
        <f t="shared" si="168"/>
        <v>0</v>
      </c>
      <c r="GA32">
        <f t="shared" si="168"/>
        <v>0</v>
      </c>
      <c r="GB32">
        <f t="shared" si="168"/>
        <v>0</v>
      </c>
      <c r="GC32">
        <f t="shared" si="168"/>
        <v>0</v>
      </c>
      <c r="GD32">
        <f t="shared" si="168"/>
        <v>0</v>
      </c>
      <c r="GE32">
        <f t="shared" si="168"/>
        <v>0</v>
      </c>
      <c r="GF32">
        <f t="shared" si="168"/>
        <v>0</v>
      </c>
      <c r="GG32">
        <f t="shared" si="168"/>
        <v>0</v>
      </c>
      <c r="GH32">
        <f t="shared" si="168"/>
        <v>0</v>
      </c>
      <c r="GI32">
        <f t="shared" si="168"/>
        <v>0</v>
      </c>
      <c r="GJ32">
        <f t="shared" si="168"/>
        <v>0</v>
      </c>
      <c r="GK32">
        <f t="shared" si="168"/>
        <v>0</v>
      </c>
      <c r="GL32">
        <f t="shared" si="168"/>
        <v>0</v>
      </c>
      <c r="GM32">
        <f t="shared" si="168"/>
        <v>0</v>
      </c>
      <c r="GN32">
        <f t="shared" si="168"/>
        <v>0</v>
      </c>
      <c r="GO32">
        <f t="shared" si="168"/>
        <v>0</v>
      </c>
      <c r="GP32">
        <f t="shared" si="168"/>
        <v>0</v>
      </c>
      <c r="GQ32">
        <f t="shared" si="168"/>
        <v>0</v>
      </c>
      <c r="GR32">
        <f t="shared" si="168"/>
        <v>0</v>
      </c>
      <c r="GS32">
        <f t="shared" si="168"/>
        <v>0</v>
      </c>
      <c r="GT32">
        <f t="shared" si="168"/>
        <v>0</v>
      </c>
      <c r="GU32">
        <f t="shared" si="168"/>
        <v>0</v>
      </c>
      <c r="GV32">
        <f t="shared" si="168"/>
        <v>0</v>
      </c>
      <c r="GW32">
        <f t="shared" si="168"/>
        <v>0</v>
      </c>
      <c r="GX32">
        <f t="shared" si="168"/>
        <v>0</v>
      </c>
      <c r="GY32">
        <f t="shared" si="168"/>
        <v>0</v>
      </c>
      <c r="GZ32">
        <f t="shared" si="168"/>
        <v>0</v>
      </c>
      <c r="HA32">
        <f t="shared" si="168"/>
        <v>0</v>
      </c>
      <c r="HB32">
        <f t="shared" si="168"/>
        <v>0</v>
      </c>
      <c r="HC32">
        <f t="shared" si="168"/>
        <v>0</v>
      </c>
      <c r="HD32">
        <f t="shared" si="168"/>
        <v>0</v>
      </c>
      <c r="HE32">
        <f t="shared" si="168"/>
        <v>0</v>
      </c>
      <c r="HF32">
        <f aca="true" t="shared" si="169" ref="HF32:IR32">HF7</f>
        <v>0</v>
      </c>
      <c r="HG32">
        <f t="shared" si="169"/>
        <v>0</v>
      </c>
      <c r="HH32">
        <f t="shared" si="169"/>
        <v>0</v>
      </c>
      <c r="HI32">
        <f t="shared" si="169"/>
        <v>0</v>
      </c>
      <c r="HJ32">
        <f t="shared" si="169"/>
        <v>0</v>
      </c>
      <c r="HK32">
        <f t="shared" si="169"/>
        <v>0</v>
      </c>
      <c r="HL32">
        <f t="shared" si="169"/>
        <v>0</v>
      </c>
      <c r="HM32">
        <f t="shared" si="169"/>
        <v>0</v>
      </c>
      <c r="HN32">
        <f t="shared" si="169"/>
        <v>0</v>
      </c>
      <c r="HO32">
        <f t="shared" si="169"/>
        <v>0</v>
      </c>
      <c r="HP32">
        <f t="shared" si="169"/>
        <v>0</v>
      </c>
      <c r="HQ32">
        <f t="shared" si="169"/>
        <v>0</v>
      </c>
      <c r="HR32">
        <f t="shared" si="169"/>
        <v>0</v>
      </c>
      <c r="HS32">
        <f t="shared" si="169"/>
        <v>0</v>
      </c>
      <c r="HT32">
        <f t="shared" si="169"/>
        <v>0</v>
      </c>
      <c r="HU32">
        <f t="shared" si="169"/>
        <v>0</v>
      </c>
      <c r="HV32">
        <f t="shared" si="169"/>
        <v>0</v>
      </c>
      <c r="HW32">
        <f t="shared" si="169"/>
        <v>0</v>
      </c>
      <c r="HX32">
        <f t="shared" si="169"/>
        <v>0</v>
      </c>
      <c r="HY32">
        <f t="shared" si="169"/>
        <v>0</v>
      </c>
      <c r="HZ32">
        <f t="shared" si="169"/>
        <v>0</v>
      </c>
      <c r="IA32">
        <f t="shared" si="169"/>
        <v>0</v>
      </c>
      <c r="IB32">
        <f t="shared" si="169"/>
        <v>0</v>
      </c>
      <c r="IC32">
        <f t="shared" si="169"/>
        <v>0</v>
      </c>
      <c r="ID32">
        <f t="shared" si="169"/>
        <v>0</v>
      </c>
      <c r="IE32">
        <f t="shared" si="169"/>
        <v>0</v>
      </c>
      <c r="IF32">
        <f t="shared" si="169"/>
        <v>0</v>
      </c>
      <c r="IG32">
        <f t="shared" si="169"/>
        <v>0</v>
      </c>
      <c r="IH32">
        <f t="shared" si="169"/>
        <v>0</v>
      </c>
      <c r="II32">
        <f t="shared" si="169"/>
        <v>0</v>
      </c>
      <c r="IJ32">
        <f t="shared" si="169"/>
        <v>0</v>
      </c>
      <c r="IK32">
        <f t="shared" si="169"/>
        <v>0</v>
      </c>
      <c r="IL32">
        <f t="shared" si="169"/>
        <v>0</v>
      </c>
      <c r="IM32">
        <f t="shared" si="169"/>
        <v>0</v>
      </c>
      <c r="IN32">
        <f t="shared" si="169"/>
        <v>0</v>
      </c>
      <c r="IO32">
        <f t="shared" si="169"/>
        <v>0</v>
      </c>
      <c r="IP32">
        <f t="shared" si="169"/>
        <v>0</v>
      </c>
      <c r="IQ32">
        <f t="shared" si="169"/>
        <v>0</v>
      </c>
      <c r="IR32">
        <f t="shared" si="169"/>
        <v>0</v>
      </c>
    </row>
    <row r="33" spans="1:252" ht="12.75">
      <c r="A33" t="str">
        <f>A10</f>
        <v>F(x)</v>
      </c>
      <c r="B33">
        <f>B10*N</f>
        <v>0</v>
      </c>
      <c r="C33">
        <f aca="true" t="shared" si="170" ref="C33:BO33">C10*N</f>
        <v>0</v>
      </c>
      <c r="D33">
        <f t="shared" si="170"/>
        <v>2</v>
      </c>
      <c r="E33">
        <f t="shared" si="170"/>
        <v>6</v>
      </c>
      <c r="F33">
        <f t="shared" si="170"/>
        <v>13</v>
      </c>
      <c r="G33">
        <f t="shared" si="170"/>
        <v>19</v>
      </c>
      <c r="H33">
        <f t="shared" si="170"/>
        <v>21</v>
      </c>
      <c r="I33">
        <f t="shared" si="170"/>
        <v>21</v>
      </c>
      <c r="J33">
        <f t="shared" si="170"/>
        <v>21</v>
      </c>
      <c r="K33">
        <f t="shared" si="170"/>
        <v>21</v>
      </c>
      <c r="L33">
        <f t="shared" si="170"/>
        <v>21</v>
      </c>
      <c r="M33">
        <f t="shared" si="170"/>
        <v>21</v>
      </c>
      <c r="N33">
        <f t="shared" si="170"/>
        <v>21</v>
      </c>
      <c r="O33">
        <f t="shared" si="170"/>
        <v>21</v>
      </c>
      <c r="P33">
        <f t="shared" si="170"/>
        <v>21</v>
      </c>
      <c r="Q33">
        <f t="shared" si="170"/>
        <v>21</v>
      </c>
      <c r="R33">
        <f t="shared" si="170"/>
        <v>21</v>
      </c>
      <c r="S33">
        <f t="shared" si="170"/>
        <v>21</v>
      </c>
      <c r="T33">
        <f t="shared" si="170"/>
        <v>21</v>
      </c>
      <c r="U33">
        <f t="shared" si="170"/>
        <v>21</v>
      </c>
      <c r="V33">
        <f t="shared" si="170"/>
        <v>21</v>
      </c>
      <c r="W33">
        <f t="shared" si="170"/>
        <v>21</v>
      </c>
      <c r="X33">
        <f t="shared" si="170"/>
        <v>21</v>
      </c>
      <c r="Y33">
        <f t="shared" si="170"/>
        <v>21</v>
      </c>
      <c r="Z33">
        <f t="shared" si="170"/>
        <v>21</v>
      </c>
      <c r="AA33">
        <f t="shared" si="170"/>
        <v>21</v>
      </c>
      <c r="AB33">
        <f t="shared" si="170"/>
        <v>21</v>
      </c>
      <c r="AC33">
        <f t="shared" si="170"/>
        <v>21</v>
      </c>
      <c r="AD33">
        <f t="shared" si="170"/>
        <v>21</v>
      </c>
      <c r="AE33">
        <f t="shared" si="170"/>
        <v>21</v>
      </c>
      <c r="AF33">
        <f t="shared" si="170"/>
        <v>21</v>
      </c>
      <c r="AG33">
        <f t="shared" si="170"/>
        <v>21</v>
      </c>
      <c r="AH33">
        <f t="shared" si="170"/>
        <v>21</v>
      </c>
      <c r="AI33">
        <f t="shared" si="170"/>
        <v>21</v>
      </c>
      <c r="AJ33">
        <f t="shared" si="170"/>
        <v>21</v>
      </c>
      <c r="AK33">
        <f t="shared" si="170"/>
        <v>21</v>
      </c>
      <c r="AL33">
        <f t="shared" si="170"/>
        <v>21</v>
      </c>
      <c r="AM33">
        <f t="shared" si="170"/>
        <v>21</v>
      </c>
      <c r="AN33">
        <f t="shared" si="170"/>
        <v>21</v>
      </c>
      <c r="AO33">
        <f t="shared" si="170"/>
        <v>21</v>
      </c>
      <c r="AP33">
        <f t="shared" si="170"/>
        <v>21</v>
      </c>
      <c r="AQ33">
        <f t="shared" si="170"/>
        <v>21</v>
      </c>
      <c r="AR33">
        <f t="shared" si="170"/>
        <v>21</v>
      </c>
      <c r="AS33">
        <f t="shared" si="170"/>
        <v>21</v>
      </c>
      <c r="AT33">
        <f t="shared" si="170"/>
        <v>21</v>
      </c>
      <c r="AU33">
        <f t="shared" si="170"/>
        <v>21</v>
      </c>
      <c r="AV33">
        <f t="shared" si="170"/>
        <v>21</v>
      </c>
      <c r="AW33">
        <f t="shared" si="170"/>
        <v>21</v>
      </c>
      <c r="AX33">
        <f t="shared" si="170"/>
        <v>21</v>
      </c>
      <c r="AY33">
        <f t="shared" si="170"/>
        <v>21</v>
      </c>
      <c r="AZ33">
        <f t="shared" si="170"/>
        <v>21</v>
      </c>
      <c r="BA33">
        <f t="shared" si="170"/>
        <v>21</v>
      </c>
      <c r="BB33">
        <f t="shared" si="170"/>
        <v>21</v>
      </c>
      <c r="BC33">
        <f t="shared" si="170"/>
        <v>21</v>
      </c>
      <c r="BD33">
        <f t="shared" si="170"/>
        <v>21</v>
      </c>
      <c r="BE33">
        <f t="shared" si="170"/>
        <v>21</v>
      </c>
      <c r="BF33">
        <f t="shared" si="170"/>
        <v>21</v>
      </c>
      <c r="BG33">
        <f t="shared" si="170"/>
        <v>21</v>
      </c>
      <c r="BH33">
        <f t="shared" si="170"/>
        <v>21</v>
      </c>
      <c r="BI33">
        <f t="shared" si="170"/>
        <v>21</v>
      </c>
      <c r="BJ33">
        <f t="shared" si="170"/>
        <v>21</v>
      </c>
      <c r="BK33">
        <f t="shared" si="170"/>
        <v>21</v>
      </c>
      <c r="BL33">
        <f t="shared" si="170"/>
        <v>21</v>
      </c>
      <c r="BM33">
        <f t="shared" si="170"/>
        <v>21</v>
      </c>
      <c r="BN33">
        <f>BN10*N</f>
        <v>21</v>
      </c>
      <c r="BO33">
        <f t="shared" si="170"/>
        <v>21</v>
      </c>
      <c r="BP33">
        <f aca="true" t="shared" si="171" ref="BP33:DB33">BP10*N</f>
        <v>21</v>
      </c>
      <c r="BQ33">
        <f t="shared" si="171"/>
        <v>21</v>
      </c>
      <c r="BR33">
        <f t="shared" si="171"/>
        <v>21</v>
      </c>
      <c r="BS33">
        <f t="shared" si="171"/>
        <v>21</v>
      </c>
      <c r="BT33">
        <f t="shared" si="171"/>
        <v>21</v>
      </c>
      <c r="BU33">
        <f t="shared" si="171"/>
        <v>21</v>
      </c>
      <c r="BV33">
        <f t="shared" si="171"/>
        <v>21</v>
      </c>
      <c r="BW33">
        <f t="shared" si="171"/>
        <v>21</v>
      </c>
      <c r="BX33">
        <f t="shared" si="171"/>
        <v>21</v>
      </c>
      <c r="BY33">
        <f t="shared" si="171"/>
        <v>21</v>
      </c>
      <c r="BZ33">
        <f t="shared" si="171"/>
        <v>21</v>
      </c>
      <c r="CA33">
        <f t="shared" si="171"/>
        <v>21</v>
      </c>
      <c r="CB33">
        <f t="shared" si="171"/>
        <v>21</v>
      </c>
      <c r="CC33">
        <f t="shared" si="171"/>
        <v>21</v>
      </c>
      <c r="CD33">
        <f t="shared" si="171"/>
        <v>21</v>
      </c>
      <c r="CE33">
        <f t="shared" si="171"/>
        <v>21</v>
      </c>
      <c r="CF33">
        <f t="shared" si="171"/>
        <v>21</v>
      </c>
      <c r="CG33">
        <f t="shared" si="171"/>
        <v>21</v>
      </c>
      <c r="CH33">
        <f t="shared" si="171"/>
        <v>21</v>
      </c>
      <c r="CI33">
        <f t="shared" si="171"/>
        <v>21</v>
      </c>
      <c r="CJ33">
        <f t="shared" si="171"/>
        <v>21</v>
      </c>
      <c r="CK33">
        <f t="shared" si="171"/>
        <v>21</v>
      </c>
      <c r="CL33">
        <f t="shared" si="171"/>
        <v>21</v>
      </c>
      <c r="CM33">
        <f t="shared" si="171"/>
        <v>21</v>
      </c>
      <c r="CN33">
        <f t="shared" si="171"/>
        <v>21</v>
      </c>
      <c r="CO33">
        <f t="shared" si="171"/>
        <v>21</v>
      </c>
      <c r="CP33">
        <f t="shared" si="171"/>
        <v>21</v>
      </c>
      <c r="CQ33">
        <f t="shared" si="171"/>
        <v>21</v>
      </c>
      <c r="CR33">
        <f t="shared" si="171"/>
        <v>21</v>
      </c>
      <c r="CS33">
        <f t="shared" si="171"/>
        <v>21</v>
      </c>
      <c r="CT33">
        <f t="shared" si="171"/>
        <v>21</v>
      </c>
      <c r="CU33">
        <f t="shared" si="171"/>
        <v>21</v>
      </c>
      <c r="CV33">
        <f t="shared" si="171"/>
        <v>21</v>
      </c>
      <c r="CW33">
        <f t="shared" si="171"/>
        <v>21</v>
      </c>
      <c r="CX33">
        <f t="shared" si="171"/>
        <v>21</v>
      </c>
      <c r="CY33">
        <f t="shared" si="171"/>
        <v>21</v>
      </c>
      <c r="CZ33">
        <f t="shared" si="171"/>
        <v>21</v>
      </c>
      <c r="DA33">
        <f t="shared" si="171"/>
        <v>21</v>
      </c>
      <c r="DB33">
        <f t="shared" si="171"/>
        <v>21</v>
      </c>
      <c r="DC33">
        <f aca="true" t="shared" si="172" ref="DC33:DX33">DC10</f>
        <v>1</v>
      </c>
      <c r="DD33">
        <f t="shared" si="172"/>
        <v>1</v>
      </c>
      <c r="DE33">
        <f t="shared" si="172"/>
        <v>1</v>
      </c>
      <c r="DF33">
        <f t="shared" si="172"/>
        <v>1</v>
      </c>
      <c r="DG33">
        <f t="shared" si="172"/>
        <v>1</v>
      </c>
      <c r="DH33">
        <f t="shared" si="172"/>
        <v>1</v>
      </c>
      <c r="DI33">
        <f t="shared" si="172"/>
        <v>1</v>
      </c>
      <c r="DJ33">
        <f t="shared" si="172"/>
        <v>1</v>
      </c>
      <c r="DK33">
        <f t="shared" si="172"/>
        <v>1</v>
      </c>
      <c r="DL33">
        <f t="shared" si="172"/>
        <v>1</v>
      </c>
      <c r="DM33">
        <f t="shared" si="172"/>
        <v>1</v>
      </c>
      <c r="DN33">
        <f t="shared" si="172"/>
        <v>1</v>
      </c>
      <c r="DO33">
        <f t="shared" si="172"/>
        <v>1</v>
      </c>
      <c r="DP33">
        <f t="shared" si="172"/>
        <v>1</v>
      </c>
      <c r="DQ33">
        <f t="shared" si="172"/>
        <v>1</v>
      </c>
      <c r="DR33">
        <f t="shared" si="172"/>
        <v>1</v>
      </c>
      <c r="DS33">
        <f t="shared" si="172"/>
        <v>1</v>
      </c>
      <c r="DT33">
        <f t="shared" si="172"/>
        <v>1</v>
      </c>
      <c r="DU33">
        <f t="shared" si="172"/>
        <v>1</v>
      </c>
      <c r="DV33">
        <f t="shared" si="172"/>
        <v>1</v>
      </c>
      <c r="DW33">
        <f t="shared" si="172"/>
        <v>1</v>
      </c>
      <c r="DX33">
        <f t="shared" si="172"/>
        <v>1</v>
      </c>
      <c r="DY33">
        <f aca="true" t="shared" si="173" ref="DY33:GJ33">DY10</f>
        <v>1</v>
      </c>
      <c r="DZ33">
        <f t="shared" si="173"/>
        <v>1</v>
      </c>
      <c r="EA33">
        <f t="shared" si="173"/>
        <v>1</v>
      </c>
      <c r="EB33">
        <f t="shared" si="173"/>
        <v>1</v>
      </c>
      <c r="EC33">
        <f t="shared" si="173"/>
        <v>1</v>
      </c>
      <c r="ED33">
        <f t="shared" si="173"/>
        <v>1</v>
      </c>
      <c r="EE33">
        <f t="shared" si="173"/>
        <v>1</v>
      </c>
      <c r="EF33">
        <f t="shared" si="173"/>
        <v>1</v>
      </c>
      <c r="EG33">
        <f t="shared" si="173"/>
        <v>1</v>
      </c>
      <c r="EH33">
        <f t="shared" si="173"/>
        <v>1</v>
      </c>
      <c r="EI33">
        <f t="shared" si="173"/>
        <v>1</v>
      </c>
      <c r="EJ33">
        <f t="shared" si="173"/>
        <v>1</v>
      </c>
      <c r="EK33">
        <f t="shared" si="173"/>
        <v>1</v>
      </c>
      <c r="EL33">
        <f t="shared" si="173"/>
        <v>1</v>
      </c>
      <c r="EM33">
        <f t="shared" si="173"/>
        <v>1</v>
      </c>
      <c r="EN33">
        <f t="shared" si="173"/>
        <v>1</v>
      </c>
      <c r="EO33">
        <f t="shared" si="173"/>
        <v>1</v>
      </c>
      <c r="EP33">
        <f t="shared" si="173"/>
        <v>1</v>
      </c>
      <c r="EQ33">
        <f t="shared" si="173"/>
        <v>1</v>
      </c>
      <c r="ER33">
        <f t="shared" si="173"/>
        <v>1</v>
      </c>
      <c r="ES33">
        <f t="shared" si="173"/>
        <v>1</v>
      </c>
      <c r="ET33">
        <f t="shared" si="173"/>
        <v>1</v>
      </c>
      <c r="EU33">
        <f t="shared" si="173"/>
        <v>1</v>
      </c>
      <c r="EV33">
        <f t="shared" si="173"/>
        <v>1</v>
      </c>
      <c r="EW33">
        <f t="shared" si="173"/>
        <v>1</v>
      </c>
      <c r="EX33">
        <f t="shared" si="173"/>
        <v>1</v>
      </c>
      <c r="EY33">
        <f t="shared" si="173"/>
        <v>1</v>
      </c>
      <c r="EZ33">
        <f t="shared" si="173"/>
        <v>1</v>
      </c>
      <c r="FA33">
        <f t="shared" si="173"/>
        <v>1</v>
      </c>
      <c r="FB33">
        <f t="shared" si="173"/>
        <v>1</v>
      </c>
      <c r="FC33">
        <f t="shared" si="173"/>
        <v>1</v>
      </c>
      <c r="FD33">
        <f t="shared" si="173"/>
        <v>1</v>
      </c>
      <c r="FE33">
        <f t="shared" si="173"/>
        <v>1</v>
      </c>
      <c r="FF33">
        <f t="shared" si="173"/>
        <v>1</v>
      </c>
      <c r="FG33">
        <f t="shared" si="173"/>
        <v>1</v>
      </c>
      <c r="FH33">
        <f t="shared" si="173"/>
        <v>1</v>
      </c>
      <c r="FI33">
        <f t="shared" si="173"/>
        <v>1</v>
      </c>
      <c r="FJ33">
        <f t="shared" si="173"/>
        <v>1</v>
      </c>
      <c r="FK33">
        <f t="shared" si="173"/>
        <v>1</v>
      </c>
      <c r="FL33">
        <f t="shared" si="173"/>
        <v>1</v>
      </c>
      <c r="FM33">
        <f t="shared" si="173"/>
        <v>1</v>
      </c>
      <c r="FN33">
        <f t="shared" si="173"/>
        <v>1</v>
      </c>
      <c r="FO33">
        <f t="shared" si="173"/>
        <v>1</v>
      </c>
      <c r="FP33">
        <f t="shared" si="173"/>
        <v>1</v>
      </c>
      <c r="FQ33">
        <f t="shared" si="173"/>
        <v>1</v>
      </c>
      <c r="FR33">
        <f t="shared" si="173"/>
        <v>1</v>
      </c>
      <c r="FS33">
        <f t="shared" si="173"/>
        <v>1</v>
      </c>
      <c r="FT33">
        <f t="shared" si="173"/>
        <v>1</v>
      </c>
      <c r="FU33">
        <f t="shared" si="173"/>
        <v>1</v>
      </c>
      <c r="FV33">
        <f t="shared" si="173"/>
        <v>1</v>
      </c>
      <c r="FW33">
        <f t="shared" si="173"/>
        <v>1</v>
      </c>
      <c r="FX33">
        <f t="shared" si="173"/>
        <v>1</v>
      </c>
      <c r="FY33">
        <f t="shared" si="173"/>
        <v>1</v>
      </c>
      <c r="FZ33">
        <f t="shared" si="173"/>
        <v>1</v>
      </c>
      <c r="GA33">
        <f t="shared" si="173"/>
        <v>1</v>
      </c>
      <c r="GB33">
        <f t="shared" si="173"/>
        <v>1</v>
      </c>
      <c r="GC33">
        <f t="shared" si="173"/>
        <v>1</v>
      </c>
      <c r="GD33">
        <f t="shared" si="173"/>
        <v>1</v>
      </c>
      <c r="GE33">
        <f t="shared" si="173"/>
        <v>1</v>
      </c>
      <c r="GF33">
        <f t="shared" si="173"/>
        <v>1</v>
      </c>
      <c r="GG33">
        <f t="shared" si="173"/>
        <v>1</v>
      </c>
      <c r="GH33">
        <f t="shared" si="173"/>
        <v>1</v>
      </c>
      <c r="GI33">
        <f t="shared" si="173"/>
        <v>1</v>
      </c>
      <c r="GJ33">
        <f t="shared" si="173"/>
        <v>1</v>
      </c>
      <c r="GK33">
        <f aca="true" t="shared" si="174" ref="GK33:IR33">GK10</f>
        <v>1</v>
      </c>
      <c r="GL33">
        <f t="shared" si="174"/>
        <v>1</v>
      </c>
      <c r="GM33">
        <f t="shared" si="174"/>
        <v>1</v>
      </c>
      <c r="GN33">
        <f t="shared" si="174"/>
        <v>1</v>
      </c>
      <c r="GO33">
        <f t="shared" si="174"/>
        <v>1</v>
      </c>
      <c r="GP33">
        <f t="shared" si="174"/>
        <v>1</v>
      </c>
      <c r="GQ33">
        <f t="shared" si="174"/>
        <v>1</v>
      </c>
      <c r="GR33">
        <f t="shared" si="174"/>
        <v>1</v>
      </c>
      <c r="GS33">
        <f t="shared" si="174"/>
        <v>1</v>
      </c>
      <c r="GT33">
        <f t="shared" si="174"/>
        <v>1</v>
      </c>
      <c r="GU33">
        <f t="shared" si="174"/>
        <v>1</v>
      </c>
      <c r="GV33">
        <f t="shared" si="174"/>
        <v>1</v>
      </c>
      <c r="GW33">
        <f t="shared" si="174"/>
        <v>1</v>
      </c>
      <c r="GX33">
        <f t="shared" si="174"/>
        <v>1</v>
      </c>
      <c r="GY33">
        <f t="shared" si="174"/>
        <v>1</v>
      </c>
      <c r="GZ33">
        <f t="shared" si="174"/>
        <v>1</v>
      </c>
      <c r="HA33">
        <f t="shared" si="174"/>
        <v>1</v>
      </c>
      <c r="HB33">
        <f t="shared" si="174"/>
        <v>1</v>
      </c>
      <c r="HC33">
        <f t="shared" si="174"/>
        <v>1</v>
      </c>
      <c r="HD33">
        <f t="shared" si="174"/>
        <v>1</v>
      </c>
      <c r="HE33">
        <f t="shared" si="174"/>
        <v>1</v>
      </c>
      <c r="HF33">
        <f t="shared" si="174"/>
        <v>1</v>
      </c>
      <c r="HG33">
        <f t="shared" si="174"/>
        <v>1</v>
      </c>
      <c r="HH33">
        <f t="shared" si="174"/>
        <v>1</v>
      </c>
      <c r="HI33">
        <f t="shared" si="174"/>
        <v>1</v>
      </c>
      <c r="HJ33">
        <f t="shared" si="174"/>
        <v>1</v>
      </c>
      <c r="HK33">
        <f t="shared" si="174"/>
        <v>1</v>
      </c>
      <c r="HL33">
        <f t="shared" si="174"/>
        <v>1</v>
      </c>
      <c r="HM33">
        <f t="shared" si="174"/>
        <v>1</v>
      </c>
      <c r="HN33">
        <f t="shared" si="174"/>
        <v>1</v>
      </c>
      <c r="HO33">
        <f t="shared" si="174"/>
        <v>1</v>
      </c>
      <c r="HP33">
        <f t="shared" si="174"/>
        <v>1</v>
      </c>
      <c r="HQ33">
        <f t="shared" si="174"/>
        <v>1</v>
      </c>
      <c r="HR33">
        <f t="shared" si="174"/>
        <v>1</v>
      </c>
      <c r="HS33">
        <f t="shared" si="174"/>
        <v>1</v>
      </c>
      <c r="HT33">
        <f t="shared" si="174"/>
        <v>1</v>
      </c>
      <c r="HU33">
        <f t="shared" si="174"/>
        <v>1</v>
      </c>
      <c r="HV33">
        <f t="shared" si="174"/>
        <v>1</v>
      </c>
      <c r="HW33">
        <f t="shared" si="174"/>
        <v>1</v>
      </c>
      <c r="HX33">
        <f t="shared" si="174"/>
        <v>1</v>
      </c>
      <c r="HY33">
        <f t="shared" si="174"/>
        <v>1</v>
      </c>
      <c r="HZ33">
        <f t="shared" si="174"/>
        <v>1</v>
      </c>
      <c r="IA33">
        <f t="shared" si="174"/>
        <v>1</v>
      </c>
      <c r="IB33">
        <f t="shared" si="174"/>
        <v>1</v>
      </c>
      <c r="IC33">
        <f t="shared" si="174"/>
        <v>1</v>
      </c>
      <c r="ID33">
        <f t="shared" si="174"/>
        <v>1</v>
      </c>
      <c r="IE33">
        <f t="shared" si="174"/>
        <v>1</v>
      </c>
      <c r="IF33">
        <f t="shared" si="174"/>
        <v>1</v>
      </c>
      <c r="IG33">
        <f t="shared" si="174"/>
        <v>1</v>
      </c>
      <c r="IH33">
        <f t="shared" si="174"/>
        <v>1</v>
      </c>
      <c r="II33">
        <f t="shared" si="174"/>
        <v>1</v>
      </c>
      <c r="IJ33">
        <f t="shared" si="174"/>
        <v>1</v>
      </c>
      <c r="IK33">
        <f t="shared" si="174"/>
        <v>1</v>
      </c>
      <c r="IL33">
        <f t="shared" si="174"/>
        <v>1</v>
      </c>
      <c r="IM33">
        <f t="shared" si="174"/>
        <v>1</v>
      </c>
      <c r="IN33">
        <f t="shared" si="174"/>
        <v>1</v>
      </c>
      <c r="IO33">
        <f t="shared" si="174"/>
        <v>1</v>
      </c>
      <c r="IP33">
        <f t="shared" si="174"/>
        <v>1</v>
      </c>
      <c r="IQ33">
        <f t="shared" si="174"/>
        <v>1</v>
      </c>
      <c r="IR33">
        <f t="shared" si="174"/>
        <v>1</v>
      </c>
    </row>
    <row r="34" spans="3:167" ht="12.75">
      <c r="C34">
        <f>N</f>
        <v>21</v>
      </c>
      <c r="D34">
        <f>C34-C8</f>
        <v>19</v>
      </c>
      <c r="E34">
        <f>D34-D8</f>
        <v>15</v>
      </c>
      <c r="F34">
        <f>E34-E8</f>
        <v>8</v>
      </c>
      <c r="G34">
        <f aca="true" t="shared" si="175" ref="G34:BR34">F34-F8</f>
        <v>2</v>
      </c>
      <c r="H34">
        <f t="shared" si="175"/>
        <v>0</v>
      </c>
      <c r="I34">
        <f t="shared" si="175"/>
        <v>0</v>
      </c>
      <c r="J34">
        <f t="shared" si="175"/>
        <v>0</v>
      </c>
      <c r="K34">
        <f t="shared" si="175"/>
        <v>0</v>
      </c>
      <c r="L34">
        <f t="shared" si="175"/>
        <v>0</v>
      </c>
      <c r="M34">
        <f t="shared" si="175"/>
        <v>0</v>
      </c>
      <c r="N34">
        <f t="shared" si="175"/>
        <v>0</v>
      </c>
      <c r="O34">
        <f t="shared" si="175"/>
        <v>0</v>
      </c>
      <c r="P34">
        <f t="shared" si="175"/>
        <v>0</v>
      </c>
      <c r="Q34">
        <f t="shared" si="175"/>
        <v>0</v>
      </c>
      <c r="R34">
        <f t="shared" si="175"/>
        <v>0</v>
      </c>
      <c r="S34">
        <f t="shared" si="175"/>
        <v>0</v>
      </c>
      <c r="T34">
        <f t="shared" si="175"/>
        <v>0</v>
      </c>
      <c r="U34">
        <f t="shared" si="175"/>
        <v>0</v>
      </c>
      <c r="V34">
        <f t="shared" si="175"/>
        <v>0</v>
      </c>
      <c r="W34">
        <f t="shared" si="175"/>
        <v>0</v>
      </c>
      <c r="X34">
        <f t="shared" si="175"/>
        <v>0</v>
      </c>
      <c r="Y34">
        <f t="shared" si="175"/>
        <v>0</v>
      </c>
      <c r="Z34">
        <f t="shared" si="175"/>
        <v>0</v>
      </c>
      <c r="AA34">
        <f t="shared" si="175"/>
        <v>0</v>
      </c>
      <c r="AB34">
        <f t="shared" si="175"/>
        <v>0</v>
      </c>
      <c r="AC34">
        <f t="shared" si="175"/>
        <v>0</v>
      </c>
      <c r="AD34">
        <f t="shared" si="175"/>
        <v>0</v>
      </c>
      <c r="AE34">
        <f t="shared" si="175"/>
        <v>0</v>
      </c>
      <c r="AF34">
        <f t="shared" si="175"/>
        <v>0</v>
      </c>
      <c r="AG34">
        <f t="shared" si="175"/>
        <v>0</v>
      </c>
      <c r="AH34">
        <f t="shared" si="175"/>
        <v>0</v>
      </c>
      <c r="AI34">
        <f t="shared" si="175"/>
        <v>0</v>
      </c>
      <c r="AJ34">
        <f t="shared" si="175"/>
        <v>0</v>
      </c>
      <c r="AK34">
        <f t="shared" si="175"/>
        <v>0</v>
      </c>
      <c r="AL34">
        <f t="shared" si="175"/>
        <v>0</v>
      </c>
      <c r="AM34">
        <f t="shared" si="175"/>
        <v>0</v>
      </c>
      <c r="AN34">
        <f t="shared" si="175"/>
        <v>0</v>
      </c>
      <c r="AO34">
        <f t="shared" si="175"/>
        <v>0</v>
      </c>
      <c r="AP34">
        <f t="shared" si="175"/>
        <v>0</v>
      </c>
      <c r="AQ34">
        <f t="shared" si="175"/>
        <v>0</v>
      </c>
      <c r="AR34">
        <f t="shared" si="175"/>
        <v>0</v>
      </c>
      <c r="AS34">
        <f t="shared" si="175"/>
        <v>0</v>
      </c>
      <c r="AT34">
        <f t="shared" si="175"/>
        <v>0</v>
      </c>
      <c r="AU34">
        <f t="shared" si="175"/>
        <v>0</v>
      </c>
      <c r="AV34">
        <f t="shared" si="175"/>
        <v>0</v>
      </c>
      <c r="AW34">
        <f t="shared" si="175"/>
        <v>0</v>
      </c>
      <c r="AX34">
        <f t="shared" si="175"/>
        <v>0</v>
      </c>
      <c r="AY34">
        <f t="shared" si="175"/>
        <v>0</v>
      </c>
      <c r="AZ34">
        <f t="shared" si="175"/>
        <v>0</v>
      </c>
      <c r="BA34">
        <f t="shared" si="175"/>
        <v>0</v>
      </c>
      <c r="BB34">
        <f t="shared" si="175"/>
        <v>0</v>
      </c>
      <c r="BC34">
        <f t="shared" si="175"/>
        <v>0</v>
      </c>
      <c r="BD34">
        <f t="shared" si="175"/>
        <v>0</v>
      </c>
      <c r="BE34">
        <f t="shared" si="175"/>
        <v>0</v>
      </c>
      <c r="BF34">
        <f t="shared" si="175"/>
        <v>0</v>
      </c>
      <c r="BG34">
        <f t="shared" si="175"/>
        <v>0</v>
      </c>
      <c r="BH34">
        <f t="shared" si="175"/>
        <v>0</v>
      </c>
      <c r="BI34">
        <f t="shared" si="175"/>
        <v>0</v>
      </c>
      <c r="BJ34">
        <f t="shared" si="175"/>
        <v>0</v>
      </c>
      <c r="BK34">
        <f t="shared" si="175"/>
        <v>0</v>
      </c>
      <c r="BL34">
        <f t="shared" si="175"/>
        <v>0</v>
      </c>
      <c r="BM34">
        <f t="shared" si="175"/>
        <v>0</v>
      </c>
      <c r="BN34">
        <f t="shared" si="175"/>
        <v>0</v>
      </c>
      <c r="BO34">
        <f t="shared" si="175"/>
        <v>0</v>
      </c>
      <c r="BP34">
        <f t="shared" si="175"/>
        <v>0</v>
      </c>
      <c r="BQ34">
        <f t="shared" si="175"/>
        <v>0</v>
      </c>
      <c r="BR34">
        <f t="shared" si="175"/>
        <v>0</v>
      </c>
      <c r="BS34">
        <f aca="true" t="shared" si="176" ref="BS34:ED34">BR34-BR8</f>
        <v>0</v>
      </c>
      <c r="BT34">
        <f t="shared" si="176"/>
        <v>0</v>
      </c>
      <c r="BU34">
        <f t="shared" si="176"/>
        <v>0</v>
      </c>
      <c r="BV34">
        <f t="shared" si="176"/>
        <v>0</v>
      </c>
      <c r="BW34">
        <f t="shared" si="176"/>
        <v>0</v>
      </c>
      <c r="BX34">
        <f t="shared" si="176"/>
        <v>0</v>
      </c>
      <c r="BY34">
        <f t="shared" si="176"/>
        <v>0</v>
      </c>
      <c r="BZ34">
        <f t="shared" si="176"/>
        <v>0</v>
      </c>
      <c r="CA34">
        <f t="shared" si="176"/>
        <v>0</v>
      </c>
      <c r="CB34">
        <f t="shared" si="176"/>
        <v>0</v>
      </c>
      <c r="CC34">
        <f t="shared" si="176"/>
        <v>0</v>
      </c>
      <c r="CD34">
        <f t="shared" si="176"/>
        <v>0</v>
      </c>
      <c r="CE34">
        <f t="shared" si="176"/>
        <v>0</v>
      </c>
      <c r="CF34">
        <f t="shared" si="176"/>
        <v>0</v>
      </c>
      <c r="CG34">
        <f t="shared" si="176"/>
        <v>0</v>
      </c>
      <c r="CH34">
        <f t="shared" si="176"/>
        <v>0</v>
      </c>
      <c r="CI34">
        <f t="shared" si="176"/>
        <v>0</v>
      </c>
      <c r="CJ34">
        <f t="shared" si="176"/>
        <v>0</v>
      </c>
      <c r="CK34">
        <f t="shared" si="176"/>
        <v>0</v>
      </c>
      <c r="CL34">
        <f t="shared" si="176"/>
        <v>0</v>
      </c>
      <c r="CM34">
        <f t="shared" si="176"/>
        <v>0</v>
      </c>
      <c r="CN34">
        <f t="shared" si="176"/>
        <v>0</v>
      </c>
      <c r="CO34">
        <f t="shared" si="176"/>
        <v>0</v>
      </c>
      <c r="CP34">
        <f t="shared" si="176"/>
        <v>0</v>
      </c>
      <c r="CQ34">
        <f t="shared" si="176"/>
        <v>0</v>
      </c>
      <c r="CR34">
        <f t="shared" si="176"/>
        <v>0</v>
      </c>
      <c r="CS34">
        <f t="shared" si="176"/>
        <v>0</v>
      </c>
      <c r="CT34">
        <f t="shared" si="176"/>
        <v>0</v>
      </c>
      <c r="CU34">
        <f t="shared" si="176"/>
        <v>0</v>
      </c>
      <c r="CV34">
        <f t="shared" si="176"/>
        <v>0</v>
      </c>
      <c r="CW34">
        <f t="shared" si="176"/>
        <v>0</v>
      </c>
      <c r="CX34">
        <f t="shared" si="176"/>
        <v>0</v>
      </c>
      <c r="CY34">
        <f t="shared" si="176"/>
        <v>0</v>
      </c>
      <c r="CZ34">
        <f t="shared" si="176"/>
        <v>0</v>
      </c>
      <c r="DA34">
        <f t="shared" si="176"/>
        <v>0</v>
      </c>
      <c r="DB34">
        <f t="shared" si="176"/>
        <v>0</v>
      </c>
      <c r="DC34">
        <f t="shared" si="176"/>
        <v>0</v>
      </c>
      <c r="DD34">
        <f t="shared" si="176"/>
        <v>0</v>
      </c>
      <c r="DE34">
        <f t="shared" si="176"/>
        <v>0</v>
      </c>
      <c r="DF34">
        <f t="shared" si="176"/>
        <v>0</v>
      </c>
      <c r="DG34">
        <f t="shared" si="176"/>
        <v>0</v>
      </c>
      <c r="DH34">
        <f t="shared" si="176"/>
        <v>0</v>
      </c>
      <c r="DI34">
        <f t="shared" si="176"/>
        <v>0</v>
      </c>
      <c r="DJ34">
        <f t="shared" si="176"/>
        <v>0</v>
      </c>
      <c r="DK34">
        <f t="shared" si="176"/>
        <v>0</v>
      </c>
      <c r="DL34">
        <f t="shared" si="176"/>
        <v>0</v>
      </c>
      <c r="DM34">
        <f t="shared" si="176"/>
        <v>0</v>
      </c>
      <c r="DN34">
        <f t="shared" si="176"/>
        <v>0</v>
      </c>
      <c r="DO34">
        <f t="shared" si="176"/>
        <v>0</v>
      </c>
      <c r="DP34">
        <f t="shared" si="176"/>
        <v>0</v>
      </c>
      <c r="DQ34">
        <f t="shared" si="176"/>
        <v>0</v>
      </c>
      <c r="DR34">
        <f t="shared" si="176"/>
        <v>0</v>
      </c>
      <c r="DS34">
        <f t="shared" si="176"/>
        <v>0</v>
      </c>
      <c r="DT34">
        <f t="shared" si="176"/>
        <v>0</v>
      </c>
      <c r="DU34">
        <f t="shared" si="176"/>
        <v>0</v>
      </c>
      <c r="DV34">
        <f t="shared" si="176"/>
        <v>0</v>
      </c>
      <c r="DW34">
        <f t="shared" si="176"/>
        <v>0</v>
      </c>
      <c r="DX34">
        <f t="shared" si="176"/>
        <v>0</v>
      </c>
      <c r="DY34">
        <f t="shared" si="176"/>
        <v>0</v>
      </c>
      <c r="DZ34">
        <f t="shared" si="176"/>
        <v>0</v>
      </c>
      <c r="EA34">
        <f t="shared" si="176"/>
        <v>0</v>
      </c>
      <c r="EB34">
        <f t="shared" si="176"/>
        <v>0</v>
      </c>
      <c r="EC34">
        <f t="shared" si="176"/>
        <v>0</v>
      </c>
      <c r="ED34">
        <f t="shared" si="176"/>
        <v>0</v>
      </c>
      <c r="EE34">
        <f aca="true" t="shared" si="177" ref="EE34:FK34">ED34-ED8</f>
        <v>0</v>
      </c>
      <c r="EF34">
        <f t="shared" si="177"/>
        <v>0</v>
      </c>
      <c r="EG34">
        <f t="shared" si="177"/>
        <v>0</v>
      </c>
      <c r="EH34">
        <f t="shared" si="177"/>
        <v>0</v>
      </c>
      <c r="EI34">
        <f t="shared" si="177"/>
        <v>0</v>
      </c>
      <c r="EJ34">
        <f t="shared" si="177"/>
        <v>0</v>
      </c>
      <c r="EK34">
        <f t="shared" si="177"/>
        <v>0</v>
      </c>
      <c r="EL34">
        <f t="shared" si="177"/>
        <v>0</v>
      </c>
      <c r="EM34">
        <f t="shared" si="177"/>
        <v>0</v>
      </c>
      <c r="EN34">
        <f t="shared" si="177"/>
        <v>0</v>
      </c>
      <c r="EO34">
        <f t="shared" si="177"/>
        <v>0</v>
      </c>
      <c r="EP34">
        <f t="shared" si="177"/>
        <v>0</v>
      </c>
      <c r="EQ34">
        <f t="shared" si="177"/>
        <v>0</v>
      </c>
      <c r="ER34">
        <f t="shared" si="177"/>
        <v>0</v>
      </c>
      <c r="ES34">
        <f t="shared" si="177"/>
        <v>0</v>
      </c>
      <c r="ET34">
        <f t="shared" si="177"/>
        <v>0</v>
      </c>
      <c r="EU34">
        <f t="shared" si="177"/>
        <v>0</v>
      </c>
      <c r="EV34">
        <f t="shared" si="177"/>
        <v>0</v>
      </c>
      <c r="EW34">
        <f t="shared" si="177"/>
        <v>0</v>
      </c>
      <c r="EX34">
        <f t="shared" si="177"/>
        <v>0</v>
      </c>
      <c r="EY34">
        <f t="shared" si="177"/>
        <v>0</v>
      </c>
      <c r="EZ34">
        <f t="shared" si="177"/>
        <v>0</v>
      </c>
      <c r="FA34">
        <f t="shared" si="177"/>
        <v>0</v>
      </c>
      <c r="FB34">
        <f t="shared" si="177"/>
        <v>0</v>
      </c>
      <c r="FC34">
        <f t="shared" si="177"/>
        <v>0</v>
      </c>
      <c r="FD34">
        <f t="shared" si="177"/>
        <v>0</v>
      </c>
      <c r="FE34">
        <f t="shared" si="177"/>
        <v>0</v>
      </c>
      <c r="FF34">
        <f t="shared" si="177"/>
        <v>0</v>
      </c>
      <c r="FG34">
        <f t="shared" si="177"/>
        <v>0</v>
      </c>
      <c r="FH34">
        <f t="shared" si="177"/>
        <v>0</v>
      </c>
      <c r="FI34">
        <f t="shared" si="177"/>
        <v>0</v>
      </c>
      <c r="FJ34">
        <f t="shared" si="177"/>
        <v>0</v>
      </c>
      <c r="FK34">
        <f t="shared" si="177"/>
        <v>0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4:IV19"/>
  <sheetViews>
    <sheetView workbookViewId="0" topLeftCell="A1">
      <selection activeCell="C2" sqref="C2"/>
    </sheetView>
  </sheetViews>
  <sheetFormatPr defaultColWidth="11.421875" defaultRowHeight="12.75"/>
  <cols>
    <col min="1" max="1" width="5.421875" style="33" customWidth="1"/>
    <col min="2" max="2" width="18.28125" style="33" customWidth="1"/>
    <col min="3" max="12" width="10.421875" style="33" customWidth="1"/>
    <col min="13" max="16384" width="11.421875" style="33" customWidth="1"/>
  </cols>
  <sheetData>
    <row r="3" ht="13.5" thickBot="1"/>
    <row r="4" spans="1:14" s="38" customFormat="1" ht="18.75" customHeight="1" thickBot="1">
      <c r="A4" s="33"/>
      <c r="B4" s="110" t="s">
        <v>0</v>
      </c>
      <c r="C4" s="46" t="s">
        <v>68</v>
      </c>
      <c r="D4" s="34" t="s">
        <v>69</v>
      </c>
      <c r="E4" s="34" t="s">
        <v>70</v>
      </c>
      <c r="F4" s="34" t="s">
        <v>71</v>
      </c>
      <c r="G4" s="34" t="s">
        <v>72</v>
      </c>
      <c r="H4" s="34"/>
      <c r="I4" s="34"/>
      <c r="J4" s="34"/>
      <c r="K4" s="35"/>
      <c r="L4" s="35"/>
      <c r="M4" s="36"/>
      <c r="N4" s="37"/>
    </row>
    <row r="5" spans="1:14" s="38" customFormat="1" ht="12.75">
      <c r="A5" s="33"/>
      <c r="B5" s="91" t="s">
        <v>1</v>
      </c>
      <c r="C5" s="39">
        <v>2</v>
      </c>
      <c r="D5" s="38">
        <v>4</v>
      </c>
      <c r="E5" s="38">
        <v>7</v>
      </c>
      <c r="F5" s="38">
        <v>6</v>
      </c>
      <c r="G5" s="38">
        <v>2</v>
      </c>
      <c r="N5" s="40"/>
    </row>
    <row r="6" spans="1:256" s="38" customFormat="1" ht="12.75">
      <c r="A6" s="33"/>
      <c r="B6" s="91" t="s">
        <v>38</v>
      </c>
      <c r="C6" s="108">
        <f>C5</f>
        <v>2</v>
      </c>
      <c r="D6" s="103">
        <f aca="true" t="shared" si="0" ref="D6:T6">IF(ISBLANK(D4),"",C6+D5)</f>
        <v>6</v>
      </c>
      <c r="E6" s="103">
        <f t="shared" si="0"/>
        <v>13</v>
      </c>
      <c r="F6" s="103">
        <f t="shared" si="0"/>
        <v>19</v>
      </c>
      <c r="G6" s="38">
        <f t="shared" si="0"/>
        <v>21</v>
      </c>
      <c r="H6" s="38">
        <f t="shared" si="0"/>
      </c>
      <c r="I6" s="38">
        <f t="shared" si="0"/>
      </c>
      <c r="J6" s="38">
        <f t="shared" si="0"/>
      </c>
      <c r="K6" s="38">
        <f t="shared" si="0"/>
      </c>
      <c r="L6" s="38">
        <f t="shared" si="0"/>
      </c>
      <c r="M6" s="38">
        <f t="shared" si="0"/>
      </c>
      <c r="N6" s="40">
        <f t="shared" si="0"/>
      </c>
      <c r="O6" s="38">
        <f t="shared" si="0"/>
      </c>
      <c r="P6" s="38">
        <f t="shared" si="0"/>
      </c>
      <c r="Q6" s="38">
        <f t="shared" si="0"/>
      </c>
      <c r="R6" s="38">
        <f t="shared" si="0"/>
      </c>
      <c r="S6" s="38">
        <f t="shared" si="0"/>
      </c>
      <c r="T6" s="38">
        <f t="shared" si="0"/>
      </c>
      <c r="U6" s="38">
        <f aca="true" t="shared" si="1" ref="U6:AJ6">IF(ISBLANK(U4),"",T6+U5)</f>
      </c>
      <c r="V6" s="38">
        <f t="shared" si="1"/>
      </c>
      <c r="W6" s="38">
        <f t="shared" si="1"/>
      </c>
      <c r="X6" s="38">
        <f t="shared" si="1"/>
      </c>
      <c r="Y6" s="38">
        <f t="shared" si="1"/>
      </c>
      <c r="Z6" s="38">
        <f t="shared" si="1"/>
      </c>
      <c r="AA6" s="38">
        <f t="shared" si="1"/>
      </c>
      <c r="AB6" s="38">
        <f t="shared" si="1"/>
      </c>
      <c r="AC6" s="38">
        <f t="shared" si="1"/>
      </c>
      <c r="AD6" s="38">
        <f t="shared" si="1"/>
      </c>
      <c r="AE6" s="38">
        <f t="shared" si="1"/>
      </c>
      <c r="AF6" s="38">
        <f t="shared" si="1"/>
      </c>
      <c r="AG6" s="38">
        <f t="shared" si="1"/>
      </c>
      <c r="AH6" s="38">
        <f t="shared" si="1"/>
      </c>
      <c r="AI6" s="38">
        <f t="shared" si="1"/>
      </c>
      <c r="AJ6" s="38">
        <f t="shared" si="1"/>
      </c>
      <c r="AK6" s="38">
        <f aca="true" t="shared" si="2" ref="AK6:AZ6">IF(ISBLANK(AK4),"",AJ6+AK5)</f>
      </c>
      <c r="AL6" s="38">
        <f t="shared" si="2"/>
      </c>
      <c r="AM6" s="38">
        <f t="shared" si="2"/>
      </c>
      <c r="AN6" s="38">
        <f t="shared" si="2"/>
      </c>
      <c r="AO6" s="38">
        <f t="shared" si="2"/>
      </c>
      <c r="AP6" s="38">
        <f t="shared" si="2"/>
      </c>
      <c r="AQ6" s="38">
        <f t="shared" si="2"/>
      </c>
      <c r="AR6" s="38">
        <f t="shared" si="2"/>
      </c>
      <c r="AS6" s="38">
        <f t="shared" si="2"/>
      </c>
      <c r="AT6" s="38">
        <f t="shared" si="2"/>
      </c>
      <c r="AU6" s="38">
        <f t="shared" si="2"/>
      </c>
      <c r="AV6" s="38">
        <f t="shared" si="2"/>
      </c>
      <c r="AW6" s="38">
        <f t="shared" si="2"/>
      </c>
      <c r="AX6" s="38">
        <f t="shared" si="2"/>
      </c>
      <c r="AY6" s="38">
        <f t="shared" si="2"/>
      </c>
      <c r="AZ6" s="38">
        <f t="shared" si="2"/>
      </c>
      <c r="BA6" s="38">
        <f aca="true" t="shared" si="3" ref="BA6:BP6">IF(ISBLANK(BA4),"",AZ6+BA5)</f>
      </c>
      <c r="BB6" s="38">
        <f t="shared" si="3"/>
      </c>
      <c r="BC6" s="38">
        <f t="shared" si="3"/>
      </c>
      <c r="BD6" s="38">
        <f t="shared" si="3"/>
      </c>
      <c r="BE6" s="38">
        <f t="shared" si="3"/>
      </c>
      <c r="BF6" s="38">
        <f t="shared" si="3"/>
      </c>
      <c r="BG6" s="38">
        <f t="shared" si="3"/>
      </c>
      <c r="BH6" s="38">
        <f t="shared" si="3"/>
      </c>
      <c r="BI6" s="38">
        <f t="shared" si="3"/>
      </c>
      <c r="BJ6" s="38">
        <f t="shared" si="3"/>
      </c>
      <c r="BK6" s="38">
        <f t="shared" si="3"/>
      </c>
      <c r="BL6" s="38">
        <f t="shared" si="3"/>
      </c>
      <c r="BM6" s="38">
        <f t="shared" si="3"/>
      </c>
      <c r="BN6" s="38">
        <f t="shared" si="3"/>
      </c>
      <c r="BO6" s="38">
        <f t="shared" si="3"/>
      </c>
      <c r="BP6" s="38">
        <f t="shared" si="3"/>
      </c>
      <c r="BQ6" s="38">
        <f aca="true" t="shared" si="4" ref="BQ6:CF6">IF(ISBLANK(BQ4),"",BP6+BQ5)</f>
      </c>
      <c r="BR6" s="38">
        <f t="shared" si="4"/>
      </c>
      <c r="BS6" s="38">
        <f t="shared" si="4"/>
      </c>
      <c r="BT6" s="38">
        <f t="shared" si="4"/>
      </c>
      <c r="BU6" s="38">
        <f t="shared" si="4"/>
      </c>
      <c r="BV6" s="38">
        <f t="shared" si="4"/>
      </c>
      <c r="BW6" s="38">
        <f t="shared" si="4"/>
      </c>
      <c r="BX6" s="38">
        <f t="shared" si="4"/>
      </c>
      <c r="BY6" s="38">
        <f t="shared" si="4"/>
      </c>
      <c r="BZ6" s="38">
        <f t="shared" si="4"/>
      </c>
      <c r="CA6" s="38">
        <f t="shared" si="4"/>
      </c>
      <c r="CB6" s="38">
        <f t="shared" si="4"/>
      </c>
      <c r="CC6" s="38">
        <f t="shared" si="4"/>
      </c>
      <c r="CD6" s="38">
        <f t="shared" si="4"/>
      </c>
      <c r="CE6" s="38">
        <f t="shared" si="4"/>
      </c>
      <c r="CF6" s="38">
        <f t="shared" si="4"/>
      </c>
      <c r="CG6" s="38">
        <f aca="true" t="shared" si="5" ref="CG6:CV6">IF(ISBLANK(CG4),"",CF6+CG5)</f>
      </c>
      <c r="CH6" s="38">
        <f t="shared" si="5"/>
      </c>
      <c r="CI6" s="38">
        <f t="shared" si="5"/>
      </c>
      <c r="CJ6" s="38">
        <f t="shared" si="5"/>
      </c>
      <c r="CK6" s="38">
        <f t="shared" si="5"/>
      </c>
      <c r="CL6" s="38">
        <f t="shared" si="5"/>
      </c>
      <c r="CM6" s="38">
        <f t="shared" si="5"/>
      </c>
      <c r="CN6" s="38">
        <f t="shared" si="5"/>
      </c>
      <c r="CO6" s="38">
        <f t="shared" si="5"/>
      </c>
      <c r="CP6" s="38">
        <f t="shared" si="5"/>
      </c>
      <c r="CQ6" s="38">
        <f t="shared" si="5"/>
      </c>
      <c r="CR6" s="38">
        <f t="shared" si="5"/>
      </c>
      <c r="CS6" s="38">
        <f t="shared" si="5"/>
      </c>
      <c r="CT6" s="38">
        <f t="shared" si="5"/>
      </c>
      <c r="CU6" s="38">
        <f t="shared" si="5"/>
      </c>
      <c r="CV6" s="38">
        <f t="shared" si="5"/>
      </c>
      <c r="CW6" s="38">
        <f aca="true" t="shared" si="6" ref="CW6:DL6">IF(ISBLANK(CW4),"",CV6+CW5)</f>
      </c>
      <c r="CX6" s="38">
        <f t="shared" si="6"/>
      </c>
      <c r="CY6" s="38">
        <f t="shared" si="6"/>
      </c>
      <c r="CZ6" s="38">
        <f t="shared" si="6"/>
      </c>
      <c r="DA6" s="38">
        <f t="shared" si="6"/>
      </c>
      <c r="DB6" s="38">
        <f t="shared" si="6"/>
      </c>
      <c r="DC6" s="38">
        <f t="shared" si="6"/>
      </c>
      <c r="DD6" s="38">
        <f t="shared" si="6"/>
      </c>
      <c r="DE6" s="38">
        <f t="shared" si="6"/>
      </c>
      <c r="DF6" s="38">
        <f t="shared" si="6"/>
      </c>
      <c r="DG6" s="38">
        <f t="shared" si="6"/>
      </c>
      <c r="DH6" s="38">
        <f t="shared" si="6"/>
      </c>
      <c r="DI6" s="38">
        <f t="shared" si="6"/>
      </c>
      <c r="DJ6" s="38">
        <f t="shared" si="6"/>
      </c>
      <c r="DK6" s="38">
        <f t="shared" si="6"/>
      </c>
      <c r="DL6" s="38">
        <f t="shared" si="6"/>
      </c>
      <c r="DM6" s="38">
        <f aca="true" t="shared" si="7" ref="DM6:EB6">IF(ISBLANK(DM4),"",DL6+DM5)</f>
      </c>
      <c r="DN6" s="38">
        <f t="shared" si="7"/>
      </c>
      <c r="DO6" s="38">
        <f t="shared" si="7"/>
      </c>
      <c r="DP6" s="38">
        <f t="shared" si="7"/>
      </c>
      <c r="DQ6" s="38">
        <f t="shared" si="7"/>
      </c>
      <c r="DR6" s="38">
        <f t="shared" si="7"/>
      </c>
      <c r="DS6" s="38">
        <f t="shared" si="7"/>
      </c>
      <c r="DT6" s="38">
        <f t="shared" si="7"/>
      </c>
      <c r="DU6" s="38">
        <f t="shared" si="7"/>
      </c>
      <c r="DV6" s="38">
        <f t="shared" si="7"/>
      </c>
      <c r="DW6" s="38">
        <f t="shared" si="7"/>
      </c>
      <c r="DX6" s="38">
        <f t="shared" si="7"/>
      </c>
      <c r="DY6" s="38">
        <f t="shared" si="7"/>
      </c>
      <c r="DZ6" s="38">
        <f t="shared" si="7"/>
      </c>
      <c r="EA6" s="38">
        <f t="shared" si="7"/>
      </c>
      <c r="EB6" s="38">
        <f t="shared" si="7"/>
      </c>
      <c r="EC6" s="38">
        <f aca="true" t="shared" si="8" ref="EC6:ER6">IF(ISBLANK(EC4),"",EB6+EC5)</f>
      </c>
      <c r="ED6" s="38">
        <f t="shared" si="8"/>
      </c>
      <c r="EE6" s="38">
        <f t="shared" si="8"/>
      </c>
      <c r="EF6" s="38">
        <f t="shared" si="8"/>
      </c>
      <c r="EG6" s="38">
        <f t="shared" si="8"/>
      </c>
      <c r="EH6" s="38">
        <f t="shared" si="8"/>
      </c>
      <c r="EI6" s="38">
        <f t="shared" si="8"/>
      </c>
      <c r="EJ6" s="38">
        <f t="shared" si="8"/>
      </c>
      <c r="EK6" s="38">
        <f t="shared" si="8"/>
      </c>
      <c r="EL6" s="38">
        <f t="shared" si="8"/>
      </c>
      <c r="EM6" s="38">
        <f t="shared" si="8"/>
      </c>
      <c r="EN6" s="38">
        <f t="shared" si="8"/>
      </c>
      <c r="EO6" s="38">
        <f t="shared" si="8"/>
      </c>
      <c r="EP6" s="38">
        <f t="shared" si="8"/>
      </c>
      <c r="EQ6" s="38">
        <f t="shared" si="8"/>
      </c>
      <c r="ER6" s="38">
        <f t="shared" si="8"/>
      </c>
      <c r="ES6" s="38">
        <f aca="true" t="shared" si="9" ref="ES6:FH6">IF(ISBLANK(ES4),"",ER6+ES5)</f>
      </c>
      <c r="ET6" s="38">
        <f t="shared" si="9"/>
      </c>
      <c r="EU6" s="38">
        <f t="shared" si="9"/>
      </c>
      <c r="EV6" s="38">
        <f t="shared" si="9"/>
      </c>
      <c r="EW6" s="38">
        <f t="shared" si="9"/>
      </c>
      <c r="EX6" s="38">
        <f t="shared" si="9"/>
      </c>
      <c r="EY6" s="38">
        <f t="shared" si="9"/>
      </c>
      <c r="EZ6" s="38">
        <f t="shared" si="9"/>
      </c>
      <c r="FA6" s="38">
        <f t="shared" si="9"/>
      </c>
      <c r="FB6" s="38">
        <f t="shared" si="9"/>
      </c>
      <c r="FC6" s="38">
        <f t="shared" si="9"/>
      </c>
      <c r="FD6" s="38">
        <f t="shared" si="9"/>
      </c>
      <c r="FE6" s="38">
        <f t="shared" si="9"/>
      </c>
      <c r="FF6" s="38">
        <f t="shared" si="9"/>
      </c>
      <c r="FG6" s="38">
        <f t="shared" si="9"/>
      </c>
      <c r="FH6" s="38">
        <f t="shared" si="9"/>
      </c>
      <c r="FI6" s="38">
        <f aca="true" t="shared" si="10" ref="FI6:FX6">IF(ISBLANK(FI4),"",FH6+FI5)</f>
      </c>
      <c r="FJ6" s="38">
        <f t="shared" si="10"/>
      </c>
      <c r="FK6" s="38">
        <f t="shared" si="10"/>
      </c>
      <c r="FL6" s="38">
        <f t="shared" si="10"/>
      </c>
      <c r="FM6" s="38">
        <f t="shared" si="10"/>
      </c>
      <c r="FN6" s="38">
        <f t="shared" si="10"/>
      </c>
      <c r="FO6" s="38">
        <f t="shared" si="10"/>
      </c>
      <c r="FP6" s="38">
        <f t="shared" si="10"/>
      </c>
      <c r="FQ6" s="38">
        <f t="shared" si="10"/>
      </c>
      <c r="FR6" s="38">
        <f t="shared" si="10"/>
      </c>
      <c r="FS6" s="38">
        <f t="shared" si="10"/>
      </c>
      <c r="FT6" s="38">
        <f t="shared" si="10"/>
      </c>
      <c r="FU6" s="38">
        <f t="shared" si="10"/>
      </c>
      <c r="FV6" s="38">
        <f t="shared" si="10"/>
      </c>
      <c r="FW6" s="38">
        <f t="shared" si="10"/>
      </c>
      <c r="FX6" s="38">
        <f t="shared" si="10"/>
      </c>
      <c r="FY6" s="38">
        <f aca="true" t="shared" si="11" ref="FY6:GN6">IF(ISBLANK(FY4),"",FX6+FY5)</f>
      </c>
      <c r="FZ6" s="38">
        <f t="shared" si="11"/>
      </c>
      <c r="GA6" s="38">
        <f t="shared" si="11"/>
      </c>
      <c r="GB6" s="38">
        <f t="shared" si="11"/>
      </c>
      <c r="GC6" s="38">
        <f t="shared" si="11"/>
      </c>
      <c r="GD6" s="38">
        <f t="shared" si="11"/>
      </c>
      <c r="GE6" s="38">
        <f t="shared" si="11"/>
      </c>
      <c r="GF6" s="38">
        <f t="shared" si="11"/>
      </c>
      <c r="GG6" s="38">
        <f t="shared" si="11"/>
      </c>
      <c r="GH6" s="38">
        <f t="shared" si="11"/>
      </c>
      <c r="GI6" s="38">
        <f t="shared" si="11"/>
      </c>
      <c r="GJ6" s="38">
        <f t="shared" si="11"/>
      </c>
      <c r="GK6" s="38">
        <f t="shared" si="11"/>
      </c>
      <c r="GL6" s="38">
        <f t="shared" si="11"/>
      </c>
      <c r="GM6" s="38">
        <f t="shared" si="11"/>
      </c>
      <c r="GN6" s="38">
        <f t="shared" si="11"/>
      </c>
      <c r="GO6" s="38">
        <f aca="true" t="shared" si="12" ref="GO6:HD6">IF(ISBLANK(GO4),"",GN6+GO5)</f>
      </c>
      <c r="GP6" s="38">
        <f t="shared" si="12"/>
      </c>
      <c r="GQ6" s="38">
        <f t="shared" si="12"/>
      </c>
      <c r="GR6" s="38">
        <f t="shared" si="12"/>
      </c>
      <c r="GS6" s="38">
        <f t="shared" si="12"/>
      </c>
      <c r="GT6" s="38">
        <f t="shared" si="12"/>
      </c>
      <c r="GU6" s="38">
        <f t="shared" si="12"/>
      </c>
      <c r="GV6" s="38">
        <f t="shared" si="12"/>
      </c>
      <c r="GW6" s="38">
        <f t="shared" si="12"/>
      </c>
      <c r="GX6" s="38">
        <f t="shared" si="12"/>
      </c>
      <c r="GY6" s="38">
        <f t="shared" si="12"/>
      </c>
      <c r="GZ6" s="38">
        <f t="shared" si="12"/>
      </c>
      <c r="HA6" s="38">
        <f t="shared" si="12"/>
      </c>
      <c r="HB6" s="38">
        <f t="shared" si="12"/>
      </c>
      <c r="HC6" s="38">
        <f t="shared" si="12"/>
      </c>
      <c r="HD6" s="38">
        <f t="shared" si="12"/>
      </c>
      <c r="HE6" s="38">
        <f aca="true" t="shared" si="13" ref="HE6:HT6">IF(ISBLANK(HE4),"",HD6+HE5)</f>
      </c>
      <c r="HF6" s="38">
        <f t="shared" si="13"/>
      </c>
      <c r="HG6" s="38">
        <f t="shared" si="13"/>
      </c>
      <c r="HH6" s="38">
        <f t="shared" si="13"/>
      </c>
      <c r="HI6" s="38">
        <f t="shared" si="13"/>
      </c>
      <c r="HJ6" s="38">
        <f t="shared" si="13"/>
      </c>
      <c r="HK6" s="38">
        <f t="shared" si="13"/>
      </c>
      <c r="HL6" s="38">
        <f t="shared" si="13"/>
      </c>
      <c r="HM6" s="38">
        <f t="shared" si="13"/>
      </c>
      <c r="HN6" s="38">
        <f t="shared" si="13"/>
      </c>
      <c r="HO6" s="38">
        <f t="shared" si="13"/>
      </c>
      <c r="HP6" s="38">
        <f t="shared" si="13"/>
      </c>
      <c r="HQ6" s="38">
        <f t="shared" si="13"/>
      </c>
      <c r="HR6" s="38">
        <f t="shared" si="13"/>
      </c>
      <c r="HS6" s="38">
        <f t="shared" si="13"/>
      </c>
      <c r="HT6" s="38">
        <f t="shared" si="13"/>
      </c>
      <c r="HU6" s="38">
        <f aca="true" t="shared" si="14" ref="HU6:IJ6">IF(ISBLANK(HU4),"",HT6+HU5)</f>
      </c>
      <c r="HV6" s="38">
        <f t="shared" si="14"/>
      </c>
      <c r="HW6" s="38">
        <f t="shared" si="14"/>
      </c>
      <c r="HX6" s="38">
        <f t="shared" si="14"/>
      </c>
      <c r="HY6" s="38">
        <f t="shared" si="14"/>
      </c>
      <c r="HZ6" s="38">
        <f t="shared" si="14"/>
      </c>
      <c r="IA6" s="38">
        <f t="shared" si="14"/>
      </c>
      <c r="IB6" s="38">
        <f t="shared" si="14"/>
      </c>
      <c r="IC6" s="38">
        <f t="shared" si="14"/>
      </c>
      <c r="ID6" s="38">
        <f t="shared" si="14"/>
      </c>
      <c r="IE6" s="38">
        <f t="shared" si="14"/>
      </c>
      <c r="IF6" s="38">
        <f t="shared" si="14"/>
      </c>
      <c r="IG6" s="38">
        <f t="shared" si="14"/>
      </c>
      <c r="IH6" s="38">
        <f t="shared" si="14"/>
      </c>
      <c r="II6" s="38">
        <f t="shared" si="14"/>
      </c>
      <c r="IJ6" s="38">
        <f t="shared" si="14"/>
      </c>
      <c r="IK6" s="38">
        <f aca="true" t="shared" si="15" ref="IK6:IV6">IF(ISBLANK(IK4),"",IJ6+IK5)</f>
      </c>
      <c r="IL6" s="38">
        <f t="shared" si="15"/>
      </c>
      <c r="IM6" s="38">
        <f t="shared" si="15"/>
      </c>
      <c r="IN6" s="38">
        <f t="shared" si="15"/>
      </c>
      <c r="IO6" s="38">
        <f t="shared" si="15"/>
      </c>
      <c r="IP6" s="38">
        <f t="shared" si="15"/>
      </c>
      <c r="IQ6" s="38">
        <f t="shared" si="15"/>
      </c>
      <c r="IR6" s="38">
        <f t="shared" si="15"/>
      </c>
      <c r="IS6" s="38">
        <f t="shared" si="15"/>
      </c>
      <c r="IT6" s="38">
        <f t="shared" si="15"/>
      </c>
      <c r="IU6" s="38">
        <f t="shared" si="15"/>
      </c>
      <c r="IV6" s="38">
        <f t="shared" si="15"/>
      </c>
    </row>
    <row r="7" spans="1:256" s="41" customFormat="1" ht="12.75">
      <c r="A7" s="33"/>
      <c r="B7" s="91" t="s">
        <v>27</v>
      </c>
      <c r="C7" s="102">
        <f>IF(ISBLANK(C4),"",C5/$C$17)</f>
        <v>0.09523809523809523</v>
      </c>
      <c r="D7" s="104">
        <f aca="true" t="shared" si="16" ref="D7:S7">IF(ISBLANK(D4),"",D5/$C$17)</f>
        <v>0.19047619047619047</v>
      </c>
      <c r="E7" s="104">
        <f t="shared" si="16"/>
        <v>0.3333333333333333</v>
      </c>
      <c r="F7" s="104">
        <f t="shared" si="16"/>
        <v>0.2857142857142857</v>
      </c>
      <c r="G7" s="41">
        <f t="shared" si="16"/>
        <v>0.09523809523809523</v>
      </c>
      <c r="H7" s="41">
        <f t="shared" si="16"/>
      </c>
      <c r="I7" s="41">
        <f t="shared" si="16"/>
      </c>
      <c r="J7" s="41">
        <f t="shared" si="16"/>
      </c>
      <c r="K7" s="41">
        <f t="shared" si="16"/>
      </c>
      <c r="L7" s="41">
        <f t="shared" si="16"/>
      </c>
      <c r="M7" s="41">
        <f t="shared" si="16"/>
      </c>
      <c r="N7" s="42">
        <f t="shared" si="16"/>
      </c>
      <c r="O7" s="41">
        <f t="shared" si="16"/>
      </c>
      <c r="P7" s="41">
        <f t="shared" si="16"/>
      </c>
      <c r="Q7" s="41">
        <f t="shared" si="16"/>
      </c>
      <c r="R7" s="41">
        <f t="shared" si="16"/>
      </c>
      <c r="S7" s="41">
        <f t="shared" si="16"/>
      </c>
      <c r="T7" s="41">
        <f aca="true" t="shared" si="17" ref="T7:AI7">IF(ISBLANK(T4),"",T5/$C$17)</f>
      </c>
      <c r="U7" s="41">
        <f t="shared" si="17"/>
      </c>
      <c r="V7" s="41">
        <f t="shared" si="17"/>
      </c>
      <c r="W7" s="41">
        <f t="shared" si="17"/>
      </c>
      <c r="X7" s="41">
        <f t="shared" si="17"/>
      </c>
      <c r="Y7" s="41">
        <f t="shared" si="17"/>
      </c>
      <c r="Z7" s="41">
        <f t="shared" si="17"/>
      </c>
      <c r="AA7" s="41">
        <f t="shared" si="17"/>
      </c>
      <c r="AB7" s="41">
        <f t="shared" si="17"/>
      </c>
      <c r="AC7" s="41">
        <f t="shared" si="17"/>
      </c>
      <c r="AD7" s="41">
        <f t="shared" si="17"/>
      </c>
      <c r="AE7" s="41">
        <f t="shared" si="17"/>
      </c>
      <c r="AF7" s="41">
        <f t="shared" si="17"/>
      </c>
      <c r="AG7" s="41">
        <f t="shared" si="17"/>
      </c>
      <c r="AH7" s="41">
        <f t="shared" si="17"/>
      </c>
      <c r="AI7" s="41">
        <f t="shared" si="17"/>
      </c>
      <c r="AJ7" s="41">
        <f aca="true" t="shared" si="18" ref="AJ7:AY7">IF(ISBLANK(AJ4),"",AJ5/$C$17)</f>
      </c>
      <c r="AK7" s="41">
        <f t="shared" si="18"/>
      </c>
      <c r="AL7" s="41">
        <f t="shared" si="18"/>
      </c>
      <c r="AM7" s="41">
        <f t="shared" si="18"/>
      </c>
      <c r="AN7" s="41">
        <f t="shared" si="18"/>
      </c>
      <c r="AO7" s="41">
        <f t="shared" si="18"/>
      </c>
      <c r="AP7" s="41">
        <f t="shared" si="18"/>
      </c>
      <c r="AQ7" s="41">
        <f t="shared" si="18"/>
      </c>
      <c r="AR7" s="41">
        <f t="shared" si="18"/>
      </c>
      <c r="AS7" s="41">
        <f t="shared" si="18"/>
      </c>
      <c r="AT7" s="41">
        <f t="shared" si="18"/>
      </c>
      <c r="AU7" s="41">
        <f t="shared" si="18"/>
      </c>
      <c r="AV7" s="41">
        <f t="shared" si="18"/>
      </c>
      <c r="AW7" s="41">
        <f t="shared" si="18"/>
      </c>
      <c r="AX7" s="41">
        <f t="shared" si="18"/>
      </c>
      <c r="AY7" s="41">
        <f t="shared" si="18"/>
      </c>
      <c r="AZ7" s="41">
        <f aca="true" t="shared" si="19" ref="AZ7:BO7">IF(ISBLANK(AZ4),"",AZ5/$C$17)</f>
      </c>
      <c r="BA7" s="41">
        <f t="shared" si="19"/>
      </c>
      <c r="BB7" s="41">
        <f t="shared" si="19"/>
      </c>
      <c r="BC7" s="41">
        <f t="shared" si="19"/>
      </c>
      <c r="BD7" s="41">
        <f t="shared" si="19"/>
      </c>
      <c r="BE7" s="41">
        <f t="shared" si="19"/>
      </c>
      <c r="BF7" s="41">
        <f t="shared" si="19"/>
      </c>
      <c r="BG7" s="41">
        <f t="shared" si="19"/>
      </c>
      <c r="BH7" s="41">
        <f t="shared" si="19"/>
      </c>
      <c r="BI7" s="41">
        <f t="shared" si="19"/>
      </c>
      <c r="BJ7" s="41">
        <f t="shared" si="19"/>
      </c>
      <c r="BK7" s="41">
        <f t="shared" si="19"/>
      </c>
      <c r="BL7" s="41">
        <f t="shared" si="19"/>
      </c>
      <c r="BM7" s="41">
        <f t="shared" si="19"/>
      </c>
      <c r="BN7" s="41">
        <f t="shared" si="19"/>
      </c>
      <c r="BO7" s="41">
        <f t="shared" si="19"/>
      </c>
      <c r="BP7" s="41">
        <f aca="true" t="shared" si="20" ref="BP7:CE7">IF(ISBLANK(BP4),"",BP5/$C$17)</f>
      </c>
      <c r="BQ7" s="41">
        <f t="shared" si="20"/>
      </c>
      <c r="BR7" s="41">
        <f t="shared" si="20"/>
      </c>
      <c r="BS7" s="41">
        <f t="shared" si="20"/>
      </c>
      <c r="BT7" s="41">
        <f t="shared" si="20"/>
      </c>
      <c r="BU7" s="41">
        <f t="shared" si="20"/>
      </c>
      <c r="BV7" s="41">
        <f t="shared" si="20"/>
      </c>
      <c r="BW7" s="41">
        <f t="shared" si="20"/>
      </c>
      <c r="BX7" s="41">
        <f t="shared" si="20"/>
      </c>
      <c r="BY7" s="41">
        <f t="shared" si="20"/>
      </c>
      <c r="BZ7" s="41">
        <f t="shared" si="20"/>
      </c>
      <c r="CA7" s="41">
        <f t="shared" si="20"/>
      </c>
      <c r="CB7" s="41">
        <f t="shared" si="20"/>
      </c>
      <c r="CC7" s="41">
        <f t="shared" si="20"/>
      </c>
      <c r="CD7" s="41">
        <f t="shared" si="20"/>
      </c>
      <c r="CE7" s="41">
        <f t="shared" si="20"/>
      </c>
      <c r="CF7" s="41">
        <f aca="true" t="shared" si="21" ref="CF7:CU7">IF(ISBLANK(CF4),"",CF5/$C$17)</f>
      </c>
      <c r="CG7" s="41">
        <f t="shared" si="21"/>
      </c>
      <c r="CH7" s="41">
        <f t="shared" si="21"/>
      </c>
      <c r="CI7" s="41">
        <f t="shared" si="21"/>
      </c>
      <c r="CJ7" s="41">
        <f t="shared" si="21"/>
      </c>
      <c r="CK7" s="41">
        <f t="shared" si="21"/>
      </c>
      <c r="CL7" s="41">
        <f t="shared" si="21"/>
      </c>
      <c r="CM7" s="41">
        <f t="shared" si="21"/>
      </c>
      <c r="CN7" s="41">
        <f t="shared" si="21"/>
      </c>
      <c r="CO7" s="41">
        <f t="shared" si="21"/>
      </c>
      <c r="CP7" s="41">
        <f t="shared" si="21"/>
      </c>
      <c r="CQ7" s="41">
        <f t="shared" si="21"/>
      </c>
      <c r="CR7" s="41">
        <f t="shared" si="21"/>
      </c>
      <c r="CS7" s="41">
        <f t="shared" si="21"/>
      </c>
      <c r="CT7" s="41">
        <f t="shared" si="21"/>
      </c>
      <c r="CU7" s="41">
        <f t="shared" si="21"/>
      </c>
      <c r="CV7" s="41">
        <f aca="true" t="shared" si="22" ref="CV7:DK7">IF(ISBLANK(CV4),"",CV5/$C$17)</f>
      </c>
      <c r="CW7" s="41">
        <f t="shared" si="22"/>
      </c>
      <c r="CX7" s="41">
        <f t="shared" si="22"/>
      </c>
      <c r="CY7" s="41">
        <f t="shared" si="22"/>
      </c>
      <c r="CZ7" s="41">
        <f t="shared" si="22"/>
      </c>
      <c r="DA7" s="41">
        <f t="shared" si="22"/>
      </c>
      <c r="DB7" s="41">
        <f t="shared" si="22"/>
      </c>
      <c r="DC7" s="41">
        <f t="shared" si="22"/>
      </c>
      <c r="DD7" s="41">
        <f t="shared" si="22"/>
      </c>
      <c r="DE7" s="41">
        <f t="shared" si="22"/>
      </c>
      <c r="DF7" s="41">
        <f t="shared" si="22"/>
      </c>
      <c r="DG7" s="41">
        <f t="shared" si="22"/>
      </c>
      <c r="DH7" s="41">
        <f t="shared" si="22"/>
      </c>
      <c r="DI7" s="41">
        <f t="shared" si="22"/>
      </c>
      <c r="DJ7" s="41">
        <f t="shared" si="22"/>
      </c>
      <c r="DK7" s="41">
        <f t="shared" si="22"/>
      </c>
      <c r="DL7" s="41">
        <f aca="true" t="shared" si="23" ref="DL7:EA7">IF(ISBLANK(DL4),"",DL5/$C$17)</f>
      </c>
      <c r="DM7" s="41">
        <f t="shared" si="23"/>
      </c>
      <c r="DN7" s="41">
        <f t="shared" si="23"/>
      </c>
      <c r="DO7" s="41">
        <f t="shared" si="23"/>
      </c>
      <c r="DP7" s="41">
        <f t="shared" si="23"/>
      </c>
      <c r="DQ7" s="41">
        <f t="shared" si="23"/>
      </c>
      <c r="DR7" s="41">
        <f t="shared" si="23"/>
      </c>
      <c r="DS7" s="41">
        <f t="shared" si="23"/>
      </c>
      <c r="DT7" s="41">
        <f t="shared" si="23"/>
      </c>
      <c r="DU7" s="41">
        <f t="shared" si="23"/>
      </c>
      <c r="DV7" s="41">
        <f t="shared" si="23"/>
      </c>
      <c r="DW7" s="41">
        <f t="shared" si="23"/>
      </c>
      <c r="DX7" s="41">
        <f t="shared" si="23"/>
      </c>
      <c r="DY7" s="41">
        <f t="shared" si="23"/>
      </c>
      <c r="DZ7" s="41">
        <f t="shared" si="23"/>
      </c>
      <c r="EA7" s="41">
        <f t="shared" si="23"/>
      </c>
      <c r="EB7" s="41">
        <f aca="true" t="shared" si="24" ref="EB7:EQ7">IF(ISBLANK(EB4),"",EB5/$C$17)</f>
      </c>
      <c r="EC7" s="41">
        <f t="shared" si="24"/>
      </c>
      <c r="ED7" s="41">
        <f t="shared" si="24"/>
      </c>
      <c r="EE7" s="41">
        <f t="shared" si="24"/>
      </c>
      <c r="EF7" s="41">
        <f t="shared" si="24"/>
      </c>
      <c r="EG7" s="41">
        <f t="shared" si="24"/>
      </c>
      <c r="EH7" s="41">
        <f t="shared" si="24"/>
      </c>
      <c r="EI7" s="41">
        <f t="shared" si="24"/>
      </c>
      <c r="EJ7" s="41">
        <f t="shared" si="24"/>
      </c>
      <c r="EK7" s="41">
        <f t="shared" si="24"/>
      </c>
      <c r="EL7" s="41">
        <f t="shared" si="24"/>
      </c>
      <c r="EM7" s="41">
        <f t="shared" si="24"/>
      </c>
      <c r="EN7" s="41">
        <f t="shared" si="24"/>
      </c>
      <c r="EO7" s="41">
        <f t="shared" si="24"/>
      </c>
      <c r="EP7" s="41">
        <f t="shared" si="24"/>
      </c>
      <c r="EQ7" s="41">
        <f t="shared" si="24"/>
      </c>
      <c r="ER7" s="41">
        <f aca="true" t="shared" si="25" ref="ER7:FG7">IF(ISBLANK(ER4),"",ER5/$C$17)</f>
      </c>
      <c r="ES7" s="41">
        <f t="shared" si="25"/>
      </c>
      <c r="ET7" s="41">
        <f t="shared" si="25"/>
      </c>
      <c r="EU7" s="41">
        <f t="shared" si="25"/>
      </c>
      <c r="EV7" s="41">
        <f t="shared" si="25"/>
      </c>
      <c r="EW7" s="41">
        <f t="shared" si="25"/>
      </c>
      <c r="EX7" s="41">
        <f t="shared" si="25"/>
      </c>
      <c r="EY7" s="41">
        <f t="shared" si="25"/>
      </c>
      <c r="EZ7" s="41">
        <f t="shared" si="25"/>
      </c>
      <c r="FA7" s="41">
        <f t="shared" si="25"/>
      </c>
      <c r="FB7" s="41">
        <f t="shared" si="25"/>
      </c>
      <c r="FC7" s="41">
        <f t="shared" si="25"/>
      </c>
      <c r="FD7" s="41">
        <f t="shared" si="25"/>
      </c>
      <c r="FE7" s="41">
        <f t="shared" si="25"/>
      </c>
      <c r="FF7" s="41">
        <f t="shared" si="25"/>
      </c>
      <c r="FG7" s="41">
        <f t="shared" si="25"/>
      </c>
      <c r="FH7" s="41">
        <f aca="true" t="shared" si="26" ref="FH7:FW7">IF(ISBLANK(FH4),"",FH5/$C$17)</f>
      </c>
      <c r="FI7" s="41">
        <f t="shared" si="26"/>
      </c>
      <c r="FJ7" s="41">
        <f t="shared" si="26"/>
      </c>
      <c r="FK7" s="41">
        <f t="shared" si="26"/>
      </c>
      <c r="FL7" s="41">
        <f t="shared" si="26"/>
      </c>
      <c r="FM7" s="41">
        <f t="shared" si="26"/>
      </c>
      <c r="FN7" s="41">
        <f t="shared" si="26"/>
      </c>
      <c r="FO7" s="41">
        <f t="shared" si="26"/>
      </c>
      <c r="FP7" s="41">
        <f t="shared" si="26"/>
      </c>
      <c r="FQ7" s="41">
        <f t="shared" si="26"/>
      </c>
      <c r="FR7" s="41">
        <f t="shared" si="26"/>
      </c>
      <c r="FS7" s="41">
        <f t="shared" si="26"/>
      </c>
      <c r="FT7" s="41">
        <f t="shared" si="26"/>
      </c>
      <c r="FU7" s="41">
        <f t="shared" si="26"/>
      </c>
      <c r="FV7" s="41">
        <f t="shared" si="26"/>
      </c>
      <c r="FW7" s="41">
        <f t="shared" si="26"/>
      </c>
      <c r="FX7" s="41">
        <f aca="true" t="shared" si="27" ref="FX7:GM7">IF(ISBLANK(FX4),"",FX5/$C$17)</f>
      </c>
      <c r="FY7" s="41">
        <f t="shared" si="27"/>
      </c>
      <c r="FZ7" s="41">
        <f t="shared" si="27"/>
      </c>
      <c r="GA7" s="41">
        <f t="shared" si="27"/>
      </c>
      <c r="GB7" s="41">
        <f t="shared" si="27"/>
      </c>
      <c r="GC7" s="41">
        <f t="shared" si="27"/>
      </c>
      <c r="GD7" s="41">
        <f t="shared" si="27"/>
      </c>
      <c r="GE7" s="41">
        <f t="shared" si="27"/>
      </c>
      <c r="GF7" s="41">
        <f t="shared" si="27"/>
      </c>
      <c r="GG7" s="41">
        <f t="shared" si="27"/>
      </c>
      <c r="GH7" s="41">
        <f t="shared" si="27"/>
      </c>
      <c r="GI7" s="41">
        <f t="shared" si="27"/>
      </c>
      <c r="GJ7" s="41">
        <f t="shared" si="27"/>
      </c>
      <c r="GK7" s="41">
        <f t="shared" si="27"/>
      </c>
      <c r="GL7" s="41">
        <f t="shared" si="27"/>
      </c>
      <c r="GM7" s="41">
        <f t="shared" si="27"/>
      </c>
      <c r="GN7" s="41">
        <f aca="true" t="shared" si="28" ref="GN7:HC7">IF(ISBLANK(GN4),"",GN5/$C$17)</f>
      </c>
      <c r="GO7" s="41">
        <f t="shared" si="28"/>
      </c>
      <c r="GP7" s="41">
        <f t="shared" si="28"/>
      </c>
      <c r="GQ7" s="41">
        <f t="shared" si="28"/>
      </c>
      <c r="GR7" s="41">
        <f t="shared" si="28"/>
      </c>
      <c r="GS7" s="41">
        <f t="shared" si="28"/>
      </c>
      <c r="GT7" s="41">
        <f t="shared" si="28"/>
      </c>
      <c r="GU7" s="41">
        <f t="shared" si="28"/>
      </c>
      <c r="GV7" s="41">
        <f t="shared" si="28"/>
      </c>
      <c r="GW7" s="41">
        <f t="shared" si="28"/>
      </c>
      <c r="GX7" s="41">
        <f t="shared" si="28"/>
      </c>
      <c r="GY7" s="41">
        <f t="shared" si="28"/>
      </c>
      <c r="GZ7" s="41">
        <f t="shared" si="28"/>
      </c>
      <c r="HA7" s="41">
        <f t="shared" si="28"/>
      </c>
      <c r="HB7" s="41">
        <f t="shared" si="28"/>
      </c>
      <c r="HC7" s="41">
        <f t="shared" si="28"/>
      </c>
      <c r="HD7" s="41">
        <f aca="true" t="shared" si="29" ref="HD7:HS7">IF(ISBLANK(HD4),"",HD5/$C$17)</f>
      </c>
      <c r="HE7" s="41">
        <f t="shared" si="29"/>
      </c>
      <c r="HF7" s="41">
        <f t="shared" si="29"/>
      </c>
      <c r="HG7" s="41">
        <f t="shared" si="29"/>
      </c>
      <c r="HH7" s="41">
        <f t="shared" si="29"/>
      </c>
      <c r="HI7" s="41">
        <f t="shared" si="29"/>
      </c>
      <c r="HJ7" s="41">
        <f t="shared" si="29"/>
      </c>
      <c r="HK7" s="41">
        <f t="shared" si="29"/>
      </c>
      <c r="HL7" s="41">
        <f t="shared" si="29"/>
      </c>
      <c r="HM7" s="41">
        <f t="shared" si="29"/>
      </c>
      <c r="HN7" s="41">
        <f t="shared" si="29"/>
      </c>
      <c r="HO7" s="41">
        <f t="shared" si="29"/>
      </c>
      <c r="HP7" s="41">
        <f t="shared" si="29"/>
      </c>
      <c r="HQ7" s="41">
        <f t="shared" si="29"/>
      </c>
      <c r="HR7" s="41">
        <f t="shared" si="29"/>
      </c>
      <c r="HS7" s="41">
        <f t="shared" si="29"/>
      </c>
      <c r="HT7" s="41">
        <f aca="true" t="shared" si="30" ref="HT7:II7">IF(ISBLANK(HT4),"",HT5/$C$17)</f>
      </c>
      <c r="HU7" s="41">
        <f t="shared" si="30"/>
      </c>
      <c r="HV7" s="41">
        <f t="shared" si="30"/>
      </c>
      <c r="HW7" s="41">
        <f t="shared" si="30"/>
      </c>
      <c r="HX7" s="41">
        <f t="shared" si="30"/>
      </c>
      <c r="HY7" s="41">
        <f t="shared" si="30"/>
      </c>
      <c r="HZ7" s="41">
        <f t="shared" si="30"/>
      </c>
      <c r="IA7" s="41">
        <f t="shared" si="30"/>
      </c>
      <c r="IB7" s="41">
        <f t="shared" si="30"/>
      </c>
      <c r="IC7" s="41">
        <f t="shared" si="30"/>
      </c>
      <c r="ID7" s="41">
        <f t="shared" si="30"/>
      </c>
      <c r="IE7" s="41">
        <f t="shared" si="30"/>
      </c>
      <c r="IF7" s="41">
        <f t="shared" si="30"/>
      </c>
      <c r="IG7" s="41">
        <f t="shared" si="30"/>
      </c>
      <c r="IH7" s="41">
        <f t="shared" si="30"/>
      </c>
      <c r="II7" s="41">
        <f t="shared" si="30"/>
      </c>
      <c r="IJ7" s="41">
        <f aca="true" t="shared" si="31" ref="IJ7:IV7">IF(ISBLANK(IJ4),"",IJ5/$C$17)</f>
      </c>
      <c r="IK7" s="41">
        <f t="shared" si="31"/>
      </c>
      <c r="IL7" s="41">
        <f t="shared" si="31"/>
      </c>
      <c r="IM7" s="41">
        <f t="shared" si="31"/>
      </c>
      <c r="IN7" s="41">
        <f t="shared" si="31"/>
      </c>
      <c r="IO7" s="41">
        <f t="shared" si="31"/>
      </c>
      <c r="IP7" s="41">
        <f t="shared" si="31"/>
      </c>
      <c r="IQ7" s="41">
        <f t="shared" si="31"/>
      </c>
      <c r="IR7" s="41">
        <f t="shared" si="31"/>
      </c>
      <c r="IS7" s="41">
        <f t="shared" si="31"/>
      </c>
      <c r="IT7" s="41">
        <f t="shared" si="31"/>
      </c>
      <c r="IU7" s="41">
        <f t="shared" si="31"/>
      </c>
      <c r="IV7" s="41">
        <f t="shared" si="31"/>
      </c>
    </row>
    <row r="8" spans="1:256" s="41" customFormat="1" ht="12.75">
      <c r="A8" s="33"/>
      <c r="B8" s="91" t="s">
        <v>28</v>
      </c>
      <c r="C8" s="102">
        <f>C7</f>
        <v>0.09523809523809523</v>
      </c>
      <c r="D8" s="104">
        <f>IF(ISBLANK(D4),"",C8+D7)</f>
        <v>0.2857142857142857</v>
      </c>
      <c r="E8" s="104">
        <f aca="true" t="shared" si="32" ref="E8:T8">IF(ISBLANK(E4),"",D8+E7)</f>
        <v>0.6190476190476191</v>
      </c>
      <c r="F8" s="104">
        <f t="shared" si="32"/>
        <v>0.9047619047619048</v>
      </c>
      <c r="G8" s="41">
        <f t="shared" si="32"/>
        <v>1</v>
      </c>
      <c r="H8" s="41">
        <f t="shared" si="32"/>
      </c>
      <c r="I8" s="41">
        <f t="shared" si="32"/>
      </c>
      <c r="J8" s="41">
        <f t="shared" si="32"/>
      </c>
      <c r="K8" s="41">
        <f t="shared" si="32"/>
      </c>
      <c r="L8" s="41">
        <f t="shared" si="32"/>
      </c>
      <c r="M8" s="41">
        <f t="shared" si="32"/>
      </c>
      <c r="N8" s="42">
        <f t="shared" si="32"/>
      </c>
      <c r="O8" s="41">
        <f t="shared" si="32"/>
      </c>
      <c r="P8" s="41">
        <f t="shared" si="32"/>
      </c>
      <c r="Q8" s="41">
        <f t="shared" si="32"/>
      </c>
      <c r="R8" s="41">
        <f t="shared" si="32"/>
      </c>
      <c r="S8" s="41">
        <f t="shared" si="32"/>
      </c>
      <c r="T8" s="41">
        <f t="shared" si="32"/>
      </c>
      <c r="U8" s="41">
        <f aca="true" t="shared" si="33" ref="U8:AJ8">IF(ISBLANK(U4),"",T8+U7)</f>
      </c>
      <c r="V8" s="41">
        <f t="shared" si="33"/>
      </c>
      <c r="W8" s="41">
        <f t="shared" si="33"/>
      </c>
      <c r="X8" s="41">
        <f t="shared" si="33"/>
      </c>
      <c r="Y8" s="41">
        <f t="shared" si="33"/>
      </c>
      <c r="Z8" s="41">
        <f t="shared" si="33"/>
      </c>
      <c r="AA8" s="41">
        <f t="shared" si="33"/>
      </c>
      <c r="AB8" s="41">
        <f t="shared" si="33"/>
      </c>
      <c r="AC8" s="41">
        <f t="shared" si="33"/>
      </c>
      <c r="AD8" s="41">
        <f t="shared" si="33"/>
      </c>
      <c r="AE8" s="41">
        <f t="shared" si="33"/>
      </c>
      <c r="AF8" s="41">
        <f t="shared" si="33"/>
      </c>
      <c r="AG8" s="41">
        <f t="shared" si="33"/>
      </c>
      <c r="AH8" s="41">
        <f t="shared" si="33"/>
      </c>
      <c r="AI8" s="41">
        <f t="shared" si="33"/>
      </c>
      <c r="AJ8" s="41">
        <f t="shared" si="33"/>
      </c>
      <c r="AK8" s="41">
        <f aca="true" t="shared" si="34" ref="AK8:AZ8">IF(ISBLANK(AK4),"",AJ8+AK7)</f>
      </c>
      <c r="AL8" s="41">
        <f t="shared" si="34"/>
      </c>
      <c r="AM8" s="41">
        <f t="shared" si="34"/>
      </c>
      <c r="AN8" s="41">
        <f t="shared" si="34"/>
      </c>
      <c r="AO8" s="41">
        <f t="shared" si="34"/>
      </c>
      <c r="AP8" s="41">
        <f t="shared" si="34"/>
      </c>
      <c r="AQ8" s="41">
        <f t="shared" si="34"/>
      </c>
      <c r="AR8" s="41">
        <f t="shared" si="34"/>
      </c>
      <c r="AS8" s="41">
        <f t="shared" si="34"/>
      </c>
      <c r="AT8" s="41">
        <f t="shared" si="34"/>
      </c>
      <c r="AU8" s="41">
        <f t="shared" si="34"/>
      </c>
      <c r="AV8" s="41">
        <f t="shared" si="34"/>
      </c>
      <c r="AW8" s="41">
        <f t="shared" si="34"/>
      </c>
      <c r="AX8" s="41">
        <f t="shared" si="34"/>
      </c>
      <c r="AY8" s="41">
        <f t="shared" si="34"/>
      </c>
      <c r="AZ8" s="41">
        <f t="shared" si="34"/>
      </c>
      <c r="BA8" s="41">
        <f aca="true" t="shared" si="35" ref="BA8:BP8">IF(ISBLANK(BA4),"",AZ8+BA7)</f>
      </c>
      <c r="BB8" s="41">
        <f t="shared" si="35"/>
      </c>
      <c r="BC8" s="41">
        <f t="shared" si="35"/>
      </c>
      <c r="BD8" s="41">
        <f t="shared" si="35"/>
      </c>
      <c r="BE8" s="41">
        <f t="shared" si="35"/>
      </c>
      <c r="BF8" s="41">
        <f t="shared" si="35"/>
      </c>
      <c r="BG8" s="41">
        <f t="shared" si="35"/>
      </c>
      <c r="BH8" s="41">
        <f t="shared" si="35"/>
      </c>
      <c r="BI8" s="41">
        <f t="shared" si="35"/>
      </c>
      <c r="BJ8" s="41">
        <f t="shared" si="35"/>
      </c>
      <c r="BK8" s="41">
        <f t="shared" si="35"/>
      </c>
      <c r="BL8" s="41">
        <f t="shared" si="35"/>
      </c>
      <c r="BM8" s="41">
        <f t="shared" si="35"/>
      </c>
      <c r="BN8" s="41">
        <f t="shared" si="35"/>
      </c>
      <c r="BO8" s="41">
        <f t="shared" si="35"/>
      </c>
      <c r="BP8" s="41">
        <f t="shared" si="35"/>
      </c>
      <c r="BQ8" s="41">
        <f aca="true" t="shared" si="36" ref="BQ8:CF8">IF(ISBLANK(BQ4),"",BP8+BQ7)</f>
      </c>
      <c r="BR8" s="41">
        <f t="shared" si="36"/>
      </c>
      <c r="BS8" s="41">
        <f t="shared" si="36"/>
      </c>
      <c r="BT8" s="41">
        <f t="shared" si="36"/>
      </c>
      <c r="BU8" s="41">
        <f t="shared" si="36"/>
      </c>
      <c r="BV8" s="41">
        <f t="shared" si="36"/>
      </c>
      <c r="BW8" s="41">
        <f t="shared" si="36"/>
      </c>
      <c r="BX8" s="41">
        <f t="shared" si="36"/>
      </c>
      <c r="BY8" s="41">
        <f t="shared" si="36"/>
      </c>
      <c r="BZ8" s="41">
        <f t="shared" si="36"/>
      </c>
      <c r="CA8" s="41">
        <f t="shared" si="36"/>
      </c>
      <c r="CB8" s="41">
        <f t="shared" si="36"/>
      </c>
      <c r="CC8" s="41">
        <f t="shared" si="36"/>
      </c>
      <c r="CD8" s="41">
        <f t="shared" si="36"/>
      </c>
      <c r="CE8" s="41">
        <f t="shared" si="36"/>
      </c>
      <c r="CF8" s="41">
        <f t="shared" si="36"/>
      </c>
      <c r="CG8" s="41">
        <f aca="true" t="shared" si="37" ref="CG8:CV8">IF(ISBLANK(CG4),"",CF8+CG7)</f>
      </c>
      <c r="CH8" s="41">
        <f t="shared" si="37"/>
      </c>
      <c r="CI8" s="41">
        <f t="shared" si="37"/>
      </c>
      <c r="CJ8" s="41">
        <f t="shared" si="37"/>
      </c>
      <c r="CK8" s="41">
        <f t="shared" si="37"/>
      </c>
      <c r="CL8" s="41">
        <f t="shared" si="37"/>
      </c>
      <c r="CM8" s="41">
        <f t="shared" si="37"/>
      </c>
      <c r="CN8" s="41">
        <f t="shared" si="37"/>
      </c>
      <c r="CO8" s="41">
        <f t="shared" si="37"/>
      </c>
      <c r="CP8" s="41">
        <f t="shared" si="37"/>
      </c>
      <c r="CQ8" s="41">
        <f t="shared" si="37"/>
      </c>
      <c r="CR8" s="41">
        <f t="shared" si="37"/>
      </c>
      <c r="CS8" s="41">
        <f t="shared" si="37"/>
      </c>
      <c r="CT8" s="41">
        <f t="shared" si="37"/>
      </c>
      <c r="CU8" s="41">
        <f t="shared" si="37"/>
      </c>
      <c r="CV8" s="41">
        <f t="shared" si="37"/>
      </c>
      <c r="CW8" s="41">
        <f aca="true" t="shared" si="38" ref="CW8:DL8">IF(ISBLANK(CW4),"",CV8+CW7)</f>
      </c>
      <c r="CX8" s="41">
        <f t="shared" si="38"/>
      </c>
      <c r="CY8" s="41">
        <f t="shared" si="38"/>
      </c>
      <c r="CZ8" s="41">
        <f t="shared" si="38"/>
      </c>
      <c r="DA8" s="41">
        <f t="shared" si="38"/>
      </c>
      <c r="DB8" s="41">
        <f t="shared" si="38"/>
      </c>
      <c r="DC8" s="41">
        <f t="shared" si="38"/>
      </c>
      <c r="DD8" s="41">
        <f t="shared" si="38"/>
      </c>
      <c r="DE8" s="41">
        <f t="shared" si="38"/>
      </c>
      <c r="DF8" s="41">
        <f t="shared" si="38"/>
      </c>
      <c r="DG8" s="41">
        <f t="shared" si="38"/>
      </c>
      <c r="DH8" s="41">
        <f t="shared" si="38"/>
      </c>
      <c r="DI8" s="41">
        <f t="shared" si="38"/>
      </c>
      <c r="DJ8" s="41">
        <f t="shared" si="38"/>
      </c>
      <c r="DK8" s="41">
        <f t="shared" si="38"/>
      </c>
      <c r="DL8" s="41">
        <f t="shared" si="38"/>
      </c>
      <c r="DM8" s="41">
        <f aca="true" t="shared" si="39" ref="DM8:EB8">IF(ISBLANK(DM4),"",DL8+DM7)</f>
      </c>
      <c r="DN8" s="41">
        <f t="shared" si="39"/>
      </c>
      <c r="DO8" s="41">
        <f t="shared" si="39"/>
      </c>
      <c r="DP8" s="41">
        <f t="shared" si="39"/>
      </c>
      <c r="DQ8" s="41">
        <f t="shared" si="39"/>
      </c>
      <c r="DR8" s="41">
        <f t="shared" si="39"/>
      </c>
      <c r="DS8" s="41">
        <f t="shared" si="39"/>
      </c>
      <c r="DT8" s="41">
        <f t="shared" si="39"/>
      </c>
      <c r="DU8" s="41">
        <f t="shared" si="39"/>
      </c>
      <c r="DV8" s="41">
        <f t="shared" si="39"/>
      </c>
      <c r="DW8" s="41">
        <f t="shared" si="39"/>
      </c>
      <c r="DX8" s="41">
        <f t="shared" si="39"/>
      </c>
      <c r="DY8" s="41">
        <f t="shared" si="39"/>
      </c>
      <c r="DZ8" s="41">
        <f t="shared" si="39"/>
      </c>
      <c r="EA8" s="41">
        <f t="shared" si="39"/>
      </c>
      <c r="EB8" s="41">
        <f t="shared" si="39"/>
      </c>
      <c r="EC8" s="41">
        <f aca="true" t="shared" si="40" ref="EC8:ER8">IF(ISBLANK(EC4),"",EB8+EC7)</f>
      </c>
      <c r="ED8" s="41">
        <f t="shared" si="40"/>
      </c>
      <c r="EE8" s="41">
        <f t="shared" si="40"/>
      </c>
      <c r="EF8" s="41">
        <f t="shared" si="40"/>
      </c>
      <c r="EG8" s="41">
        <f t="shared" si="40"/>
      </c>
      <c r="EH8" s="41">
        <f t="shared" si="40"/>
      </c>
      <c r="EI8" s="41">
        <f t="shared" si="40"/>
      </c>
      <c r="EJ8" s="41">
        <f t="shared" si="40"/>
      </c>
      <c r="EK8" s="41">
        <f t="shared" si="40"/>
      </c>
      <c r="EL8" s="41">
        <f t="shared" si="40"/>
      </c>
      <c r="EM8" s="41">
        <f t="shared" si="40"/>
      </c>
      <c r="EN8" s="41">
        <f t="shared" si="40"/>
      </c>
      <c r="EO8" s="41">
        <f t="shared" si="40"/>
      </c>
      <c r="EP8" s="41">
        <f t="shared" si="40"/>
      </c>
      <c r="EQ8" s="41">
        <f t="shared" si="40"/>
      </c>
      <c r="ER8" s="41">
        <f t="shared" si="40"/>
      </c>
      <c r="ES8" s="41">
        <f aca="true" t="shared" si="41" ref="ES8:FH8">IF(ISBLANK(ES4),"",ER8+ES7)</f>
      </c>
      <c r="ET8" s="41">
        <f t="shared" si="41"/>
      </c>
      <c r="EU8" s="41">
        <f t="shared" si="41"/>
      </c>
      <c r="EV8" s="41">
        <f t="shared" si="41"/>
      </c>
      <c r="EW8" s="41">
        <f t="shared" si="41"/>
      </c>
      <c r="EX8" s="41">
        <f t="shared" si="41"/>
      </c>
      <c r="EY8" s="41">
        <f t="shared" si="41"/>
      </c>
      <c r="EZ8" s="41">
        <f t="shared" si="41"/>
      </c>
      <c r="FA8" s="41">
        <f t="shared" si="41"/>
      </c>
      <c r="FB8" s="41">
        <f t="shared" si="41"/>
      </c>
      <c r="FC8" s="41">
        <f t="shared" si="41"/>
      </c>
      <c r="FD8" s="41">
        <f t="shared" si="41"/>
      </c>
      <c r="FE8" s="41">
        <f t="shared" si="41"/>
      </c>
      <c r="FF8" s="41">
        <f t="shared" si="41"/>
      </c>
      <c r="FG8" s="41">
        <f t="shared" si="41"/>
      </c>
      <c r="FH8" s="41">
        <f t="shared" si="41"/>
      </c>
      <c r="FI8" s="41">
        <f aca="true" t="shared" si="42" ref="FI8:FX8">IF(ISBLANK(FI4),"",FH8+FI7)</f>
      </c>
      <c r="FJ8" s="41">
        <f t="shared" si="42"/>
      </c>
      <c r="FK8" s="41">
        <f t="shared" si="42"/>
      </c>
      <c r="FL8" s="41">
        <f t="shared" si="42"/>
      </c>
      <c r="FM8" s="41">
        <f t="shared" si="42"/>
      </c>
      <c r="FN8" s="41">
        <f t="shared" si="42"/>
      </c>
      <c r="FO8" s="41">
        <f t="shared" si="42"/>
      </c>
      <c r="FP8" s="41">
        <f t="shared" si="42"/>
      </c>
      <c r="FQ8" s="41">
        <f t="shared" si="42"/>
      </c>
      <c r="FR8" s="41">
        <f t="shared" si="42"/>
      </c>
      <c r="FS8" s="41">
        <f t="shared" si="42"/>
      </c>
      <c r="FT8" s="41">
        <f t="shared" si="42"/>
      </c>
      <c r="FU8" s="41">
        <f t="shared" si="42"/>
      </c>
      <c r="FV8" s="41">
        <f t="shared" si="42"/>
      </c>
      <c r="FW8" s="41">
        <f t="shared" si="42"/>
      </c>
      <c r="FX8" s="41">
        <f t="shared" si="42"/>
      </c>
      <c r="FY8" s="41">
        <f aca="true" t="shared" si="43" ref="FY8:GN8">IF(ISBLANK(FY4),"",FX8+FY7)</f>
      </c>
      <c r="FZ8" s="41">
        <f t="shared" si="43"/>
      </c>
      <c r="GA8" s="41">
        <f t="shared" si="43"/>
      </c>
      <c r="GB8" s="41">
        <f t="shared" si="43"/>
      </c>
      <c r="GC8" s="41">
        <f t="shared" si="43"/>
      </c>
      <c r="GD8" s="41">
        <f t="shared" si="43"/>
      </c>
      <c r="GE8" s="41">
        <f t="shared" si="43"/>
      </c>
      <c r="GF8" s="41">
        <f t="shared" si="43"/>
      </c>
      <c r="GG8" s="41">
        <f t="shared" si="43"/>
      </c>
      <c r="GH8" s="41">
        <f t="shared" si="43"/>
      </c>
      <c r="GI8" s="41">
        <f t="shared" si="43"/>
      </c>
      <c r="GJ8" s="41">
        <f t="shared" si="43"/>
      </c>
      <c r="GK8" s="41">
        <f t="shared" si="43"/>
      </c>
      <c r="GL8" s="41">
        <f t="shared" si="43"/>
      </c>
      <c r="GM8" s="41">
        <f t="shared" si="43"/>
      </c>
      <c r="GN8" s="41">
        <f t="shared" si="43"/>
      </c>
      <c r="GO8" s="41">
        <f aca="true" t="shared" si="44" ref="GO8:HD8">IF(ISBLANK(GO4),"",GN8+GO7)</f>
      </c>
      <c r="GP8" s="41">
        <f t="shared" si="44"/>
      </c>
      <c r="GQ8" s="41">
        <f t="shared" si="44"/>
      </c>
      <c r="GR8" s="41">
        <f t="shared" si="44"/>
      </c>
      <c r="GS8" s="41">
        <f t="shared" si="44"/>
      </c>
      <c r="GT8" s="41">
        <f t="shared" si="44"/>
      </c>
      <c r="GU8" s="41">
        <f t="shared" si="44"/>
      </c>
      <c r="GV8" s="41">
        <f t="shared" si="44"/>
      </c>
      <c r="GW8" s="41">
        <f t="shared" si="44"/>
      </c>
      <c r="GX8" s="41">
        <f t="shared" si="44"/>
      </c>
      <c r="GY8" s="41">
        <f t="shared" si="44"/>
      </c>
      <c r="GZ8" s="41">
        <f t="shared" si="44"/>
      </c>
      <c r="HA8" s="41">
        <f t="shared" si="44"/>
      </c>
      <c r="HB8" s="41">
        <f t="shared" si="44"/>
      </c>
      <c r="HC8" s="41">
        <f t="shared" si="44"/>
      </c>
      <c r="HD8" s="41">
        <f t="shared" si="44"/>
      </c>
      <c r="HE8" s="41">
        <f aca="true" t="shared" si="45" ref="HE8:HT8">IF(ISBLANK(HE4),"",HD8+HE7)</f>
      </c>
      <c r="HF8" s="41">
        <f t="shared" si="45"/>
      </c>
      <c r="HG8" s="41">
        <f t="shared" si="45"/>
      </c>
      <c r="HH8" s="41">
        <f t="shared" si="45"/>
      </c>
      <c r="HI8" s="41">
        <f t="shared" si="45"/>
      </c>
      <c r="HJ8" s="41">
        <f t="shared" si="45"/>
      </c>
      <c r="HK8" s="41">
        <f t="shared" si="45"/>
      </c>
      <c r="HL8" s="41">
        <f t="shared" si="45"/>
      </c>
      <c r="HM8" s="41">
        <f t="shared" si="45"/>
      </c>
      <c r="HN8" s="41">
        <f t="shared" si="45"/>
      </c>
      <c r="HO8" s="41">
        <f t="shared" si="45"/>
      </c>
      <c r="HP8" s="41">
        <f t="shared" si="45"/>
      </c>
      <c r="HQ8" s="41">
        <f t="shared" si="45"/>
      </c>
      <c r="HR8" s="41">
        <f t="shared" si="45"/>
      </c>
      <c r="HS8" s="41">
        <f t="shared" si="45"/>
      </c>
      <c r="HT8" s="41">
        <f t="shared" si="45"/>
      </c>
      <c r="HU8" s="41">
        <f aca="true" t="shared" si="46" ref="HU8:IJ8">IF(ISBLANK(HU4),"",HT8+HU7)</f>
      </c>
      <c r="HV8" s="41">
        <f t="shared" si="46"/>
      </c>
      <c r="HW8" s="41">
        <f t="shared" si="46"/>
      </c>
      <c r="HX8" s="41">
        <f t="shared" si="46"/>
      </c>
      <c r="HY8" s="41">
        <f t="shared" si="46"/>
      </c>
      <c r="HZ8" s="41">
        <f t="shared" si="46"/>
      </c>
      <c r="IA8" s="41">
        <f t="shared" si="46"/>
      </c>
      <c r="IB8" s="41">
        <f t="shared" si="46"/>
      </c>
      <c r="IC8" s="41">
        <f t="shared" si="46"/>
      </c>
      <c r="ID8" s="41">
        <f t="shared" si="46"/>
      </c>
      <c r="IE8" s="41">
        <f t="shared" si="46"/>
      </c>
      <c r="IF8" s="41">
        <f t="shared" si="46"/>
      </c>
      <c r="IG8" s="41">
        <f t="shared" si="46"/>
      </c>
      <c r="IH8" s="41">
        <f t="shared" si="46"/>
      </c>
      <c r="II8" s="41">
        <f t="shared" si="46"/>
      </c>
      <c r="IJ8" s="41">
        <f t="shared" si="46"/>
      </c>
      <c r="IK8" s="41">
        <f aca="true" t="shared" si="47" ref="IK8:IV8">IF(ISBLANK(IK4),"",IJ8+IK7)</f>
      </c>
      <c r="IL8" s="41">
        <f t="shared" si="47"/>
      </c>
      <c r="IM8" s="41">
        <f t="shared" si="47"/>
      </c>
      <c r="IN8" s="41">
        <f t="shared" si="47"/>
      </c>
      <c r="IO8" s="41">
        <f t="shared" si="47"/>
      </c>
      <c r="IP8" s="41">
        <f t="shared" si="47"/>
      </c>
      <c r="IQ8" s="41">
        <f t="shared" si="47"/>
      </c>
      <c r="IR8" s="41">
        <f t="shared" si="47"/>
      </c>
      <c r="IS8" s="41">
        <f t="shared" si="47"/>
      </c>
      <c r="IT8" s="41">
        <f t="shared" si="47"/>
      </c>
      <c r="IU8" s="41">
        <f t="shared" si="47"/>
      </c>
      <c r="IV8" s="41">
        <f t="shared" si="47"/>
      </c>
    </row>
    <row r="9" spans="1:14" s="38" customFormat="1" ht="12.75">
      <c r="A9" s="33"/>
      <c r="B9" s="91"/>
      <c r="C9" s="108"/>
      <c r="D9" s="103"/>
      <c r="E9" s="103"/>
      <c r="F9" s="103"/>
      <c r="N9" s="40"/>
    </row>
    <row r="10" spans="1:14" s="38" customFormat="1" ht="12.75">
      <c r="A10" s="33"/>
      <c r="B10" s="109" t="s">
        <v>29</v>
      </c>
      <c r="C10" s="100"/>
      <c r="D10" s="101"/>
      <c r="E10" s="101"/>
      <c r="F10" s="101"/>
      <c r="G10" s="101"/>
      <c r="H10" s="43"/>
      <c r="I10" s="43"/>
      <c r="N10" s="40"/>
    </row>
    <row r="11" spans="1:17" s="38" customFormat="1" ht="12.75">
      <c r="A11" s="33"/>
      <c r="B11" s="91" t="s">
        <v>30</v>
      </c>
      <c r="C11" s="102">
        <f>Calcul!H2/Calcul!E2</f>
        <v>5485.714285714285</v>
      </c>
      <c r="D11" s="103"/>
      <c r="E11" s="103"/>
      <c r="F11" s="103"/>
      <c r="G11" s="103"/>
      <c r="H11" s="92"/>
      <c r="I11" s="92"/>
      <c r="J11" s="92"/>
      <c r="K11" s="92"/>
      <c r="L11" s="92"/>
      <c r="M11" s="92"/>
      <c r="N11" s="93"/>
      <c r="O11" s="92"/>
      <c r="P11" s="92"/>
      <c r="Q11" s="92"/>
    </row>
    <row r="12" spans="1:17" s="38" customFormat="1" ht="12.75">
      <c r="A12" s="33"/>
      <c r="B12" s="91" t="s">
        <v>31</v>
      </c>
      <c r="C12" s="102">
        <f>Calcul!J2/Calcul!E2-Résultats!C11*Résultats!C11</f>
        <v>3180986.394557826</v>
      </c>
      <c r="D12" s="103"/>
      <c r="E12" s="103" t="s">
        <v>61</v>
      </c>
      <c r="F12" s="104">
        <v>0.19918421950150347</v>
      </c>
      <c r="G12" s="103"/>
      <c r="H12" s="92" t="s">
        <v>53</v>
      </c>
      <c r="I12" s="92">
        <v>0</v>
      </c>
      <c r="J12" s="94"/>
      <c r="K12" s="92" t="s">
        <v>54</v>
      </c>
      <c r="L12" s="92">
        <v>0</v>
      </c>
      <c r="M12" s="92"/>
      <c r="N12" s="93"/>
      <c r="O12" s="92"/>
      <c r="P12" s="92"/>
      <c r="Q12" s="92"/>
    </row>
    <row r="13" spans="1:17" s="38" customFormat="1" ht="12.75">
      <c r="A13" s="33"/>
      <c r="B13" s="91" t="s">
        <v>32</v>
      </c>
      <c r="C13" s="102">
        <f>SQRT(C12)</f>
        <v>1783.5319998693117</v>
      </c>
      <c r="D13" s="103"/>
      <c r="E13" s="103" t="s">
        <v>62</v>
      </c>
      <c r="F13" s="104">
        <v>0.8721521277023122</v>
      </c>
      <c r="G13" s="103"/>
      <c r="H13" s="92" t="s">
        <v>55</v>
      </c>
      <c r="I13" s="92">
        <v>0.9442898620209731</v>
      </c>
      <c r="J13" s="94"/>
      <c r="K13" s="92" t="s">
        <v>56</v>
      </c>
      <c r="L13" s="92">
        <v>1</v>
      </c>
      <c r="M13" s="92"/>
      <c r="N13" s="93"/>
      <c r="O13" s="92"/>
      <c r="P13" s="92"/>
      <c r="Q13" s="92"/>
    </row>
    <row r="14" spans="1:17" s="38" customFormat="1" ht="12.75">
      <c r="A14" s="33"/>
      <c r="B14" s="91" t="s">
        <v>33</v>
      </c>
      <c r="C14" s="102">
        <v>1228</v>
      </c>
      <c r="D14" s="103"/>
      <c r="E14" s="103"/>
      <c r="F14" s="103"/>
      <c r="G14" s="103"/>
      <c r="H14" s="92"/>
      <c r="I14" s="92"/>
      <c r="J14" s="94"/>
      <c r="K14" s="92"/>
      <c r="L14" s="92"/>
      <c r="M14" s="92"/>
      <c r="N14" s="93"/>
      <c r="O14" s="92"/>
      <c r="P14" s="92"/>
      <c r="Q14" s="92"/>
    </row>
    <row r="15" spans="1:17" s="38" customFormat="1" ht="12.75">
      <c r="A15" s="33"/>
      <c r="B15" s="91" t="s">
        <v>34</v>
      </c>
      <c r="C15" s="102">
        <v>686.6666666666666</v>
      </c>
      <c r="D15" s="103"/>
      <c r="E15" s="103" t="s">
        <v>63</v>
      </c>
      <c r="F15" s="104">
        <f>C11-C13</f>
        <v>3702.1822858449736</v>
      </c>
      <c r="G15" s="105"/>
      <c r="H15" s="92" t="s">
        <v>57</v>
      </c>
      <c r="I15" s="94">
        <f>C11-2*C13</f>
        <v>1918.650285975662</v>
      </c>
      <c r="J15" s="94"/>
      <c r="K15" s="92" t="s">
        <v>58</v>
      </c>
      <c r="L15" s="94">
        <f>C11-3*C13</f>
        <v>135.11828610635075</v>
      </c>
      <c r="M15" s="92"/>
      <c r="N15" s="93"/>
      <c r="O15" s="92"/>
      <c r="P15" s="92"/>
      <c r="Q15" s="92"/>
    </row>
    <row r="16" spans="1:17" s="38" customFormat="1" ht="12.75">
      <c r="A16" s="33"/>
      <c r="B16" s="91" t="s">
        <v>35</v>
      </c>
      <c r="C16" s="102">
        <v>1766</v>
      </c>
      <c r="D16" s="103"/>
      <c r="E16" s="103" t="s">
        <v>64</v>
      </c>
      <c r="F16" s="104">
        <f>C11+C13</f>
        <v>7269.246285583597</v>
      </c>
      <c r="G16" s="103"/>
      <c r="H16" s="92" t="s">
        <v>59</v>
      </c>
      <c r="I16" s="92">
        <f>C11+2*C13</f>
        <v>9052.778285452909</v>
      </c>
      <c r="J16" s="94"/>
      <c r="K16" s="92" t="s">
        <v>60</v>
      </c>
      <c r="L16" s="92">
        <f>C11+3*C13</f>
        <v>10836.310285322219</v>
      </c>
      <c r="M16" s="92"/>
      <c r="N16" s="93"/>
      <c r="O16" s="92"/>
      <c r="P16" s="92"/>
      <c r="Q16" s="92"/>
    </row>
    <row r="17" spans="1:17" s="44" customFormat="1" ht="12.75">
      <c r="A17" s="33"/>
      <c r="B17" s="91" t="s">
        <v>36</v>
      </c>
      <c r="C17" s="95">
        <f>Calcul!E2</f>
        <v>21</v>
      </c>
      <c r="D17" s="105"/>
      <c r="E17" s="105"/>
      <c r="F17" s="105"/>
      <c r="G17" s="105"/>
      <c r="H17" s="94"/>
      <c r="I17" s="94"/>
      <c r="J17" s="94"/>
      <c r="K17" s="94"/>
      <c r="L17" s="94"/>
      <c r="M17" s="94"/>
      <c r="N17" s="96"/>
      <c r="O17" s="94"/>
      <c r="P17" s="94"/>
      <c r="Q17" s="94"/>
    </row>
    <row r="18" spans="1:17" s="44" customFormat="1" ht="13.5" thickBot="1">
      <c r="A18" s="33"/>
      <c r="B18" s="91" t="s">
        <v>37</v>
      </c>
      <c r="C18" s="97">
        <v>12</v>
      </c>
      <c r="D18" s="106"/>
      <c r="E18" s="106"/>
      <c r="F18" s="107"/>
      <c r="G18" s="106"/>
      <c r="H18" s="98"/>
      <c r="I18" s="98"/>
      <c r="J18" s="98"/>
      <c r="K18" s="98"/>
      <c r="L18" s="98"/>
      <c r="M18" s="98"/>
      <c r="N18" s="99"/>
      <c r="O18" s="94"/>
      <c r="P18" s="94"/>
      <c r="Q18" s="94"/>
    </row>
    <row r="19" spans="3:6" ht="12.75">
      <c r="C19" s="45"/>
      <c r="F19" s="45"/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defaultGridColor="0" colorId="22" workbookViewId="0" topLeftCell="G286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4921259845" footer="0.4921259845"/>
  <pageSetup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/>
  <dimension ref="B1:F41"/>
  <sheetViews>
    <sheetView workbookViewId="0" topLeftCell="A1">
      <selection activeCell="B1" sqref="B1"/>
    </sheetView>
  </sheetViews>
  <sheetFormatPr defaultColWidth="11.421875" defaultRowHeight="12.75"/>
  <cols>
    <col min="1" max="1" width="4.00390625" style="0" customWidth="1"/>
    <col min="2" max="2" width="15.140625" style="0" customWidth="1"/>
    <col min="3" max="3" width="17.8515625" style="0" customWidth="1"/>
    <col min="4" max="4" width="15.421875" style="0" customWidth="1"/>
    <col min="5" max="5" width="13.421875" style="0" customWidth="1"/>
  </cols>
  <sheetData>
    <row r="1" ht="12.75">
      <c r="B1" t="s">
        <v>67</v>
      </c>
    </row>
    <row r="2" ht="18" customHeight="1">
      <c r="B2" t="s">
        <v>66</v>
      </c>
    </row>
    <row r="3" spans="2:6" ht="18" customHeight="1">
      <c r="B3" s="112" t="s">
        <v>44</v>
      </c>
      <c r="C3" s="112" t="s">
        <v>65</v>
      </c>
      <c r="D3" s="112" t="s">
        <v>47</v>
      </c>
      <c r="E3" s="112" t="s">
        <v>48</v>
      </c>
      <c r="F3" s="112" t="s">
        <v>49</v>
      </c>
    </row>
    <row r="4" spans="2:6" ht="18" customHeight="1">
      <c r="B4" s="111"/>
      <c r="C4" s="111"/>
      <c r="D4" s="111"/>
      <c r="E4" s="111"/>
      <c r="F4" s="111"/>
    </row>
    <row r="5" spans="2:6" ht="18" customHeight="1">
      <c r="B5" s="111"/>
      <c r="C5" s="111"/>
      <c r="D5" s="111"/>
      <c r="E5" s="111"/>
      <c r="F5" s="111"/>
    </row>
    <row r="6" spans="2:6" ht="18" customHeight="1">
      <c r="B6" s="111"/>
      <c r="C6" s="111"/>
      <c r="D6" s="111"/>
      <c r="E6" s="111"/>
      <c r="F6" s="111"/>
    </row>
    <row r="7" spans="2:6" ht="18" customHeight="1">
      <c r="B7" s="111"/>
      <c r="C7" s="111"/>
      <c r="D7" s="111"/>
      <c r="E7" s="111"/>
      <c r="F7" s="111"/>
    </row>
    <row r="8" spans="2:6" ht="18" customHeight="1">
      <c r="B8" s="111"/>
      <c r="C8" s="111"/>
      <c r="D8" s="111"/>
      <c r="E8" s="111"/>
      <c r="F8" s="111"/>
    </row>
    <row r="9" spans="2:6" ht="18" customHeight="1">
      <c r="B9" s="111"/>
      <c r="C9" s="111"/>
      <c r="D9" s="111"/>
      <c r="E9" s="111"/>
      <c r="F9" s="111"/>
    </row>
    <row r="10" spans="2:6" ht="18" customHeight="1">
      <c r="B10" s="111"/>
      <c r="C10" s="111"/>
      <c r="D10" s="111"/>
      <c r="E10" s="111"/>
      <c r="F10" s="111"/>
    </row>
    <row r="11" spans="2:6" ht="18" customHeight="1">
      <c r="B11" s="111"/>
      <c r="C11" s="111"/>
      <c r="D11" s="111"/>
      <c r="E11" s="111"/>
      <c r="F11" s="111"/>
    </row>
    <row r="12" ht="18" customHeight="1">
      <c r="B12" t="s">
        <v>66</v>
      </c>
    </row>
    <row r="13" spans="2:6" ht="18" customHeight="1">
      <c r="B13" s="112" t="s">
        <v>44</v>
      </c>
      <c r="C13" s="112" t="s">
        <v>65</v>
      </c>
      <c r="D13" s="112" t="s">
        <v>47</v>
      </c>
      <c r="E13" s="112" t="s">
        <v>48</v>
      </c>
      <c r="F13" s="112" t="s">
        <v>49</v>
      </c>
    </row>
    <row r="14" spans="2:6" ht="18" customHeight="1">
      <c r="B14" s="111"/>
      <c r="C14" s="111"/>
      <c r="D14" s="111"/>
      <c r="E14" s="111"/>
      <c r="F14" s="111"/>
    </row>
    <row r="15" spans="2:6" ht="18" customHeight="1">
      <c r="B15" s="111"/>
      <c r="C15" s="111"/>
      <c r="D15" s="111"/>
      <c r="E15" s="111"/>
      <c r="F15" s="111"/>
    </row>
    <row r="16" spans="2:6" ht="18" customHeight="1">
      <c r="B16" s="111"/>
      <c r="C16" s="111"/>
      <c r="D16" s="111"/>
      <c r="E16" s="111"/>
      <c r="F16" s="111"/>
    </row>
    <row r="17" spans="2:6" ht="18" customHeight="1">
      <c r="B17" s="111"/>
      <c r="C17" s="111"/>
      <c r="D17" s="111"/>
      <c r="E17" s="111"/>
      <c r="F17" s="111"/>
    </row>
    <row r="18" spans="2:6" ht="18" customHeight="1">
      <c r="B18" s="111"/>
      <c r="C18" s="111"/>
      <c r="D18" s="111"/>
      <c r="E18" s="111"/>
      <c r="F18" s="111"/>
    </row>
    <row r="19" spans="2:6" ht="18" customHeight="1">
      <c r="B19" s="111"/>
      <c r="C19" s="111"/>
      <c r="D19" s="111"/>
      <c r="E19" s="111"/>
      <c r="F19" s="111"/>
    </row>
    <row r="20" spans="2:6" ht="18" customHeight="1">
      <c r="B20" s="111"/>
      <c r="C20" s="111"/>
      <c r="D20" s="111"/>
      <c r="E20" s="111"/>
      <c r="F20" s="111"/>
    </row>
    <row r="21" spans="2:6" ht="18" customHeight="1">
      <c r="B21" s="111"/>
      <c r="C21" s="111"/>
      <c r="D21" s="111"/>
      <c r="E21" s="111"/>
      <c r="F21" s="111"/>
    </row>
    <row r="22" ht="18" customHeight="1">
      <c r="B22" t="s">
        <v>66</v>
      </c>
    </row>
    <row r="23" spans="2:6" ht="18" customHeight="1">
      <c r="B23" s="112" t="s">
        <v>44</v>
      </c>
      <c r="C23" s="112" t="s">
        <v>65</v>
      </c>
      <c r="D23" s="112" t="s">
        <v>47</v>
      </c>
      <c r="E23" s="112" t="s">
        <v>48</v>
      </c>
      <c r="F23" s="112" t="s">
        <v>49</v>
      </c>
    </row>
    <row r="24" spans="2:6" ht="18" customHeight="1">
      <c r="B24" s="111"/>
      <c r="C24" s="111"/>
      <c r="D24" s="111"/>
      <c r="E24" s="111"/>
      <c r="F24" s="111"/>
    </row>
    <row r="25" spans="2:6" ht="18" customHeight="1">
      <c r="B25" s="111"/>
      <c r="C25" s="111"/>
      <c r="D25" s="111"/>
      <c r="E25" s="111"/>
      <c r="F25" s="111"/>
    </row>
    <row r="26" spans="2:6" ht="18" customHeight="1">
      <c r="B26" s="111"/>
      <c r="C26" s="111"/>
      <c r="D26" s="111"/>
      <c r="E26" s="111"/>
      <c r="F26" s="111"/>
    </row>
    <row r="27" spans="2:6" ht="18" customHeight="1">
      <c r="B27" s="111"/>
      <c r="C27" s="111"/>
      <c r="D27" s="111"/>
      <c r="E27" s="111"/>
      <c r="F27" s="111"/>
    </row>
    <row r="28" spans="2:6" ht="18" customHeight="1">
      <c r="B28" s="111"/>
      <c r="C28" s="111"/>
      <c r="D28" s="111"/>
      <c r="E28" s="111"/>
      <c r="F28" s="111"/>
    </row>
    <row r="29" spans="2:6" ht="18" customHeight="1">
      <c r="B29" s="111"/>
      <c r="C29" s="111"/>
      <c r="D29" s="111"/>
      <c r="E29" s="111"/>
      <c r="F29" s="111"/>
    </row>
    <row r="30" spans="2:6" ht="18" customHeight="1">
      <c r="B30" s="111"/>
      <c r="C30" s="111"/>
      <c r="D30" s="111"/>
      <c r="E30" s="111"/>
      <c r="F30" s="111"/>
    </row>
    <row r="31" spans="2:6" ht="18" customHeight="1">
      <c r="B31" s="111"/>
      <c r="C31" s="111"/>
      <c r="D31" s="111"/>
      <c r="E31" s="111"/>
      <c r="F31" s="111"/>
    </row>
    <row r="32" ht="18" customHeight="1">
      <c r="B32" t="s">
        <v>66</v>
      </c>
    </row>
    <row r="33" spans="2:6" ht="18" customHeight="1">
      <c r="B33" s="112" t="s">
        <v>44</v>
      </c>
      <c r="C33" s="112" t="s">
        <v>65</v>
      </c>
      <c r="D33" s="112" t="s">
        <v>47</v>
      </c>
      <c r="E33" s="112" t="s">
        <v>48</v>
      </c>
      <c r="F33" s="112" t="s">
        <v>49</v>
      </c>
    </row>
    <row r="34" spans="2:6" ht="18" customHeight="1">
      <c r="B34" s="111"/>
      <c r="C34" s="111"/>
      <c r="D34" s="111"/>
      <c r="E34" s="111"/>
      <c r="F34" s="111"/>
    </row>
    <row r="35" spans="2:6" ht="18" customHeight="1">
      <c r="B35" s="111"/>
      <c r="C35" s="111"/>
      <c r="D35" s="111"/>
      <c r="E35" s="111"/>
      <c r="F35" s="111"/>
    </row>
    <row r="36" spans="2:6" ht="18" customHeight="1">
      <c r="B36" s="111"/>
      <c r="C36" s="111"/>
      <c r="D36" s="111"/>
      <c r="E36" s="111"/>
      <c r="F36" s="111"/>
    </row>
    <row r="37" spans="2:6" ht="18" customHeight="1">
      <c r="B37" s="111"/>
      <c r="C37" s="111"/>
      <c r="D37" s="111"/>
      <c r="E37" s="111"/>
      <c r="F37" s="111"/>
    </row>
    <row r="38" spans="2:6" ht="18" customHeight="1">
      <c r="B38" s="111"/>
      <c r="C38" s="111"/>
      <c r="D38" s="111"/>
      <c r="E38" s="111"/>
      <c r="F38" s="111"/>
    </row>
    <row r="39" spans="2:6" ht="18" customHeight="1">
      <c r="B39" s="111"/>
      <c r="C39" s="111"/>
      <c r="D39" s="111"/>
      <c r="E39" s="111"/>
      <c r="F39" s="111"/>
    </row>
    <row r="40" spans="2:6" ht="18" customHeight="1">
      <c r="B40" s="111"/>
      <c r="C40" s="111"/>
      <c r="D40" s="111"/>
      <c r="E40" s="111"/>
      <c r="F40" s="111"/>
    </row>
    <row r="41" spans="2:6" ht="18" customHeight="1">
      <c r="B41" s="111"/>
      <c r="C41" s="111"/>
      <c r="D41" s="111"/>
      <c r="E41" s="111"/>
      <c r="F41" s="111"/>
    </row>
  </sheetData>
  <printOptions horizontalCentered="1" verticalCentered="1"/>
  <pageMargins left="0.7874015748031497" right="0.7874015748031497" top="0.3937007874015748" bottom="0.3937007874015748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5"/>
  <dimension ref="A1:A1"/>
  <sheetViews>
    <sheetView showGridLines="0" showRowColHeaders="0" workbookViewId="0" topLeftCell="A1">
      <selection activeCell="C16" sqref="C16"/>
    </sheetView>
  </sheetViews>
  <sheetFormatPr defaultColWidth="11.421875" defaultRowHeight="12.75"/>
  <sheetData/>
  <sheetProtection password="C61A" sheet="1" objects="1"/>
  <printOptions horizontalCentered="1" verticalCentered="1"/>
  <pageMargins left="0.1968503937007874" right="0.1968503937007874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Mentrard</dc:creator>
  <cp:keywords/>
  <dc:description/>
  <cp:lastModifiedBy>Mentrard</cp:lastModifiedBy>
  <cp:lastPrinted>2003-11-08T14:21:36Z</cp:lastPrinted>
  <dcterms:created xsi:type="dcterms:W3CDTF">1997-05-24T19:41:16Z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