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5" windowWidth="11580" windowHeight="6540" activeTab="0"/>
  </bookViews>
  <sheets>
    <sheet name="Menu" sheetId="1" r:id="rId1"/>
    <sheet name="Suites" sheetId="2" r:id="rId2"/>
    <sheet name="sommes" sheetId="3" r:id="rId3"/>
  </sheets>
  <definedNames>
    <definedName name="a">'sommes'!$B$5</definedName>
    <definedName name="b">'sommes'!$C$5</definedName>
    <definedName name="n">'Suites'!$D$9</definedName>
    <definedName name="q">#REF!</definedName>
    <definedName name="r">'Suites'!$M$5</definedName>
    <definedName name="raison">'Suites'!$7:$7</definedName>
    <definedName name="U">'Suites'!$I$5</definedName>
    <definedName name="u0">#REF!</definedName>
    <definedName name="v0">#REF!</definedName>
  </definedNames>
  <calcPr fullCalcOnLoad="1"/>
</workbook>
</file>

<file path=xl/sharedStrings.xml><?xml version="1.0" encoding="utf-8"?>
<sst xmlns="http://schemas.openxmlformats.org/spreadsheetml/2006/main" count="110" uniqueCount="44">
  <si>
    <t>n</t>
  </si>
  <si>
    <t>un</t>
  </si>
  <si>
    <t>u'n</t>
  </si>
  <si>
    <t>r</t>
  </si>
  <si>
    <t>r'</t>
  </si>
  <si>
    <t>q</t>
  </si>
  <si>
    <t>q'</t>
  </si>
  <si>
    <t>vn</t>
  </si>
  <si>
    <t>v'n</t>
  </si>
  <si>
    <t>Suite arithmétique</t>
  </si>
  <si>
    <t>Suite géométrique</t>
  </si>
  <si>
    <t>U</t>
  </si>
  <si>
    <t>=</t>
  </si>
  <si>
    <t xml:space="preserve">n= </t>
  </si>
  <si>
    <t>+</t>
  </si>
  <si>
    <t>x</t>
  </si>
  <si>
    <t>r=</t>
  </si>
  <si>
    <t>n =</t>
  </si>
  <si>
    <t>q =</t>
  </si>
  <si>
    <t>SUITES ARITHMETIQUES</t>
  </si>
  <si>
    <t>SUITES GEOMETRIQUES</t>
  </si>
  <si>
    <t>Premier terme</t>
  </si>
  <si>
    <t>raison</t>
  </si>
  <si>
    <r>
      <t>Un = U</t>
    </r>
    <r>
      <rPr>
        <b/>
        <vertAlign val="subscript"/>
        <sz val="12"/>
        <color indexed="51"/>
        <rFont val="Arial"/>
        <family val="2"/>
      </rPr>
      <t>1</t>
    </r>
    <r>
      <rPr>
        <b/>
        <sz val="12"/>
        <color indexed="51"/>
        <rFont val="Arial"/>
        <family val="2"/>
      </rPr>
      <t xml:space="preserve"> + (n-1)x r</t>
    </r>
  </si>
  <si>
    <r>
      <t>Un = U</t>
    </r>
    <r>
      <rPr>
        <b/>
        <vertAlign val="subscript"/>
        <sz val="12"/>
        <color indexed="51"/>
        <rFont val="Arial"/>
        <family val="2"/>
      </rPr>
      <t>1</t>
    </r>
    <r>
      <rPr>
        <b/>
        <sz val="12"/>
        <color indexed="51"/>
        <rFont val="Arial"/>
        <family val="2"/>
      </rPr>
      <t xml:space="preserve"> x q </t>
    </r>
    <r>
      <rPr>
        <b/>
        <vertAlign val="superscript"/>
        <sz val="12"/>
        <color indexed="51"/>
        <rFont val="Arial"/>
        <family val="2"/>
      </rPr>
      <t xml:space="preserve"> (n-1)</t>
    </r>
  </si>
  <si>
    <t xml:space="preserve"> rang</t>
  </si>
  <si>
    <t>Valeur du terme de rang</t>
  </si>
  <si>
    <t>Somme</t>
  </si>
  <si>
    <r>
      <t>S</t>
    </r>
    <r>
      <rPr>
        <b/>
        <vertAlign val="subscript"/>
        <sz val="12"/>
        <color indexed="51"/>
        <rFont val="Arial"/>
        <family val="2"/>
      </rPr>
      <t>n</t>
    </r>
    <r>
      <rPr>
        <b/>
        <sz val="12"/>
        <color indexed="51"/>
        <rFont val="Arial"/>
        <family val="2"/>
      </rPr>
      <t xml:space="preserve"> =   n (U</t>
    </r>
    <r>
      <rPr>
        <b/>
        <vertAlign val="subscript"/>
        <sz val="12"/>
        <color indexed="51"/>
        <rFont val="Arial"/>
        <family val="2"/>
      </rPr>
      <t>1</t>
    </r>
    <r>
      <rPr>
        <b/>
        <sz val="12"/>
        <color indexed="51"/>
        <rFont val="Arial"/>
        <family val="2"/>
      </rPr>
      <t xml:space="preserve"> +U</t>
    </r>
    <r>
      <rPr>
        <b/>
        <vertAlign val="subscript"/>
        <sz val="12"/>
        <color indexed="51"/>
        <rFont val="Arial"/>
        <family val="2"/>
      </rPr>
      <t>n</t>
    </r>
    <r>
      <rPr>
        <b/>
        <sz val="12"/>
        <color indexed="51"/>
        <rFont val="Arial"/>
        <family val="2"/>
      </rPr>
      <t xml:space="preserve">)                                                        2  </t>
    </r>
  </si>
  <si>
    <t xml:space="preserve">Somme des </t>
  </si>
  <si>
    <t>premiers termes</t>
  </si>
  <si>
    <t>x (</t>
  </si>
  <si>
    <r>
      <t>S</t>
    </r>
    <r>
      <rPr>
        <b/>
        <sz val="12"/>
        <color indexed="51"/>
        <rFont val="Arial"/>
        <family val="2"/>
      </rPr>
      <t>n = U</t>
    </r>
    <r>
      <rPr>
        <b/>
        <vertAlign val="subscript"/>
        <sz val="12"/>
        <color indexed="51"/>
        <rFont val="Arial"/>
        <family val="2"/>
      </rPr>
      <t>1</t>
    </r>
    <r>
      <rPr>
        <b/>
        <sz val="12"/>
        <color indexed="51"/>
        <rFont val="Arial"/>
        <family val="2"/>
      </rPr>
      <t xml:space="preserve"> x q </t>
    </r>
    <r>
      <rPr>
        <b/>
        <vertAlign val="superscript"/>
        <sz val="12"/>
        <color indexed="51"/>
        <rFont val="Arial"/>
        <family val="2"/>
      </rPr>
      <t xml:space="preserve"> n</t>
    </r>
    <r>
      <rPr>
        <b/>
        <sz val="12"/>
        <color indexed="51"/>
        <rFont val="Arial"/>
        <family val="2"/>
      </rPr>
      <t xml:space="preserve"> - 1                                       q  -  1</t>
    </r>
  </si>
  <si>
    <t>-</t>
  </si>
  <si>
    <t>S</t>
  </si>
  <si>
    <t>car</t>
  </si>
  <si>
    <t>Le</t>
  </si>
  <si>
    <t>ème</t>
  </si>
  <si>
    <t>terme de cette suite vaut</t>
  </si>
  <si>
    <t>Si le premier terme d'une suite arithmétique est</t>
  </si>
  <si>
    <t>et  si la raison de cette suite est</t>
  </si>
  <si>
    <t>Si le premier terme d'une suite géométrique est</t>
  </si>
  <si>
    <t>Daniel MENTRARD</t>
  </si>
  <si>
    <t>Optimisé en 800x600</t>
  </si>
</sst>
</file>

<file path=xl/styles.xml><?xml version="1.0" encoding="utf-8"?>
<styleSheet xmlns="http://schemas.openxmlformats.org/spreadsheetml/2006/main">
  <numFmts count="3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&quot; &quot;???/???"/>
    <numFmt numFmtId="165" formatCode="#&quot; &quot;????/????"/>
    <numFmt numFmtId="166" formatCode="#&quot; &quot;?????/?????"/>
    <numFmt numFmtId="167" formatCode="0.00000000000000"/>
    <numFmt numFmtId="168" formatCode="#,##0.000000000000000\ _F;[Red]\-#,##0.000000000000000\ _F"/>
    <numFmt numFmtId="169" formatCode="0.0"/>
    <numFmt numFmtId="170" formatCode="0.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E+00"/>
    <numFmt numFmtId="185" formatCode="0.E+00"/>
    <numFmt numFmtId="186" formatCode="0&quot;  &quot;E+00"/>
    <numFmt numFmtId="187" formatCode="0.0000"/>
    <numFmt numFmtId="188" formatCode="&quot;+&quot;General\ &quot;)&quot;;&quot;-&quot;General&quot;)&quot;"/>
    <numFmt numFmtId="189" formatCode="&quot;=&quot;\ General"/>
  </numFmts>
  <fonts count="28">
    <font>
      <sz val="10"/>
      <name val="Times New Roman"/>
      <family val="0"/>
    </font>
    <font>
      <b/>
      <sz val="10"/>
      <color indexed="51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4"/>
      <name val="Arial"/>
      <family val="2"/>
    </font>
    <font>
      <b/>
      <vertAlign val="subscript"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2"/>
      <name val="Arial"/>
      <family val="2"/>
    </font>
    <font>
      <sz val="10"/>
      <color indexed="51"/>
      <name val="Arial"/>
      <family val="2"/>
    </font>
    <font>
      <b/>
      <sz val="14"/>
      <color indexed="51"/>
      <name val="Arial"/>
      <family val="2"/>
    </font>
    <font>
      <b/>
      <sz val="12"/>
      <color indexed="51"/>
      <name val="Arial"/>
      <family val="2"/>
    </font>
    <font>
      <b/>
      <vertAlign val="subscript"/>
      <sz val="12"/>
      <color indexed="51"/>
      <name val="Arial"/>
      <family val="2"/>
    </font>
    <font>
      <b/>
      <vertAlign val="superscript"/>
      <sz val="12"/>
      <color indexed="51"/>
      <name val="Arial"/>
      <family val="2"/>
    </font>
    <font>
      <b/>
      <vertAlign val="superscript"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vertAlign val="subscript"/>
      <sz val="11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9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vertical="center"/>
      <protection hidden="1"/>
    </xf>
    <xf numFmtId="0" fontId="9" fillId="5" borderId="2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1" fillId="6" borderId="6" xfId="0" applyFont="1" applyFill="1" applyBorder="1" applyAlignment="1" applyProtection="1">
      <alignment horizontal="right" vertical="center"/>
      <protection hidden="1"/>
    </xf>
    <xf numFmtId="0" fontId="13" fillId="6" borderId="4" xfId="0" applyFont="1" applyFill="1" applyBorder="1" applyAlignment="1" applyProtection="1">
      <alignment horizontal="center" vertical="center"/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11" fillId="7" borderId="6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11" fillId="8" borderId="6" xfId="0" applyFont="1" applyFill="1" applyBorder="1" applyAlignment="1" applyProtection="1">
      <alignment horizontal="right" vertical="center"/>
      <protection hidden="1"/>
    </xf>
    <xf numFmtId="0" fontId="13" fillId="8" borderId="4" xfId="0" applyFont="1" applyFill="1" applyBorder="1" applyAlignment="1" applyProtection="1">
      <alignment horizontal="center" vertical="center"/>
      <protection hidden="1"/>
    </xf>
    <xf numFmtId="0" fontId="9" fillId="8" borderId="8" xfId="0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9" fillId="9" borderId="9" xfId="0" applyFont="1" applyFill="1" applyBorder="1" applyAlignment="1" applyProtection="1">
      <alignment horizontal="center" vertical="center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right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1" fillId="5" borderId="12" xfId="0" applyFont="1" applyFill="1" applyBorder="1" applyAlignment="1" applyProtection="1">
      <alignment horizontal="center" vertical="center"/>
      <protection hidden="1"/>
    </xf>
    <xf numFmtId="0" fontId="11" fillId="5" borderId="10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horizontal="center" vertical="center"/>
      <protection hidden="1"/>
    </xf>
    <xf numFmtId="0" fontId="9" fillId="5" borderId="11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188" fontId="11" fillId="10" borderId="2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0" fontId="2" fillId="5" borderId="11" xfId="0" applyFont="1" applyFill="1" applyBorder="1" applyAlignment="1" applyProtection="1">
      <alignment vertical="center"/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9" fillId="5" borderId="7" xfId="0" applyFont="1" applyFill="1" applyBorder="1" applyAlignment="1" applyProtection="1">
      <alignment vertical="center"/>
      <protection hidden="1"/>
    </xf>
    <xf numFmtId="0" fontId="11" fillId="5" borderId="11" xfId="0" applyFont="1" applyFill="1" applyBorder="1" applyAlignment="1" applyProtection="1">
      <alignment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right" vertical="center"/>
      <protection hidden="1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1" fillId="8" borderId="9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9" borderId="9" xfId="0" applyFont="1" applyFill="1" applyBorder="1" applyAlignment="1" applyProtection="1">
      <alignment horizontal="center" vertical="center"/>
      <protection hidden="1"/>
    </xf>
    <xf numFmtId="0" fontId="14" fillId="5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0" fillId="2" borderId="0" xfId="0" applyFill="1" applyAlignment="1">
      <alignment/>
    </xf>
    <xf numFmtId="0" fontId="9" fillId="5" borderId="0" xfId="0" applyFont="1" applyFill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1" fillId="11" borderId="13" xfId="0" applyFont="1" applyFill="1" applyBorder="1" applyAlignment="1" applyProtection="1">
      <alignment horizontal="left" vertical="center"/>
      <protection hidden="1"/>
    </xf>
    <xf numFmtId="0" fontId="11" fillId="11" borderId="14" xfId="0" applyFont="1" applyFill="1" applyBorder="1" applyAlignment="1" applyProtection="1">
      <alignment horizontal="right" vertical="center"/>
      <protection hidden="1"/>
    </xf>
    <xf numFmtId="0" fontId="11" fillId="11" borderId="0" xfId="0" applyFont="1" applyFill="1" applyBorder="1" applyAlignment="1" applyProtection="1">
      <alignment horizontal="right" vertical="center"/>
      <protection hidden="1"/>
    </xf>
    <xf numFmtId="0" fontId="11" fillId="11" borderId="0" xfId="0" applyFont="1" applyFill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vertical="center"/>
      <protection hidden="1"/>
    </xf>
    <xf numFmtId="0" fontId="9" fillId="11" borderId="15" xfId="0" applyFont="1" applyFill="1" applyBorder="1" applyAlignment="1" applyProtection="1">
      <alignment vertical="center"/>
      <protection hidden="1"/>
    </xf>
    <xf numFmtId="0" fontId="9" fillId="11" borderId="14" xfId="0" applyFont="1" applyFill="1" applyBorder="1" applyAlignment="1" applyProtection="1">
      <alignment vertical="center"/>
      <protection hidden="1"/>
    </xf>
    <xf numFmtId="0" fontId="20" fillId="11" borderId="0" xfId="0" applyFont="1" applyFill="1" applyBorder="1" applyAlignment="1" applyProtection="1">
      <alignment vertical="center"/>
      <protection hidden="1"/>
    </xf>
    <xf numFmtId="0" fontId="9" fillId="11" borderId="16" xfId="0" applyFont="1" applyFill="1" applyBorder="1" applyAlignment="1" applyProtection="1">
      <alignment vertical="center"/>
      <protection hidden="1"/>
    </xf>
    <xf numFmtId="0" fontId="9" fillId="11" borderId="17" xfId="0" applyFont="1" applyFill="1" applyBorder="1" applyAlignment="1" applyProtection="1">
      <alignment vertical="center"/>
      <protection hidden="1"/>
    </xf>
    <xf numFmtId="0" fontId="9" fillId="11" borderId="17" xfId="0" applyFont="1" applyFill="1" applyBorder="1" applyAlignment="1" applyProtection="1">
      <alignment vertical="center"/>
      <protection locked="0"/>
    </xf>
    <xf numFmtId="0" fontId="9" fillId="11" borderId="18" xfId="0" applyFont="1" applyFill="1" applyBorder="1" applyAlignment="1" applyProtection="1">
      <alignment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right" vertical="center"/>
      <protection hidden="1"/>
    </xf>
    <xf numFmtId="0" fontId="11" fillId="9" borderId="11" xfId="0" applyFont="1" applyFill="1" applyBorder="1" applyAlignment="1" applyProtection="1">
      <alignment vertical="center"/>
      <protection hidden="1"/>
    </xf>
    <xf numFmtId="0" fontId="11" fillId="8" borderId="2" xfId="0" applyNumberFormat="1" applyFont="1" applyFill="1" applyBorder="1" applyAlignment="1" applyProtection="1">
      <alignment horizontal="center" vertical="center"/>
      <protection hidden="1"/>
    </xf>
    <xf numFmtId="0" fontId="7" fillId="7" borderId="2" xfId="0" applyFont="1" applyFill="1" applyBorder="1" applyAlignment="1" applyProtection="1">
      <alignment horizontal="left" vertical="center"/>
      <protection hidden="1"/>
    </xf>
    <xf numFmtId="0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Alignment="1">
      <alignment/>
    </xf>
    <xf numFmtId="0" fontId="25" fillId="11" borderId="0" xfId="0" applyFont="1" applyFill="1" applyBorder="1" applyAlignment="1" applyProtection="1">
      <alignment horizontal="left" vertical="center"/>
      <protection hidden="1"/>
    </xf>
    <xf numFmtId="0" fontId="25" fillId="11" borderId="15" xfId="0" applyFont="1" applyFill="1" applyBorder="1" applyAlignment="1" applyProtection="1">
      <alignment horizontal="left" vertical="center"/>
      <protection hidden="1"/>
    </xf>
    <xf numFmtId="0" fontId="26" fillId="11" borderId="0" xfId="0" applyFont="1" applyFill="1" applyBorder="1" applyAlignment="1" applyProtection="1">
      <alignment vertical="center"/>
      <protection hidden="1"/>
    </xf>
    <xf numFmtId="0" fontId="21" fillId="5" borderId="9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7" fillId="5" borderId="4" xfId="0" applyFont="1" applyFill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right"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top" wrapText="1"/>
      <protection hidden="1"/>
    </xf>
    <xf numFmtId="0" fontId="17" fillId="2" borderId="0" xfId="0" applyFont="1" applyFill="1" applyAlignment="1" applyProtection="1">
      <alignment horizontal="center" vertical="top" wrapText="1"/>
      <protection hidden="1"/>
    </xf>
    <xf numFmtId="0" fontId="16" fillId="2" borderId="0" xfId="0" applyFont="1" applyFill="1" applyAlignment="1" applyProtection="1">
      <alignment horizontal="right" vertical="center" wrapText="1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>
      <alignment horizontal="center"/>
    </xf>
    <xf numFmtId="0" fontId="11" fillId="11" borderId="19" xfId="0" applyFont="1" applyFill="1" applyBorder="1" applyAlignment="1" applyProtection="1">
      <alignment horizontal="right" vertical="center"/>
      <protection hidden="1"/>
    </xf>
    <xf numFmtId="0" fontId="11" fillId="11" borderId="20" xfId="0" applyFont="1" applyFill="1" applyBorder="1" applyAlignment="1" applyProtection="1">
      <alignment horizontal="right" vertical="center"/>
      <protection hidden="1"/>
    </xf>
    <xf numFmtId="0" fontId="11" fillId="11" borderId="0" xfId="0" applyFont="1" applyFill="1" applyBorder="1" applyAlignment="1" applyProtection="1">
      <alignment horizontal="left" vertical="center"/>
      <protection hidden="1"/>
    </xf>
    <xf numFmtId="0" fontId="25" fillId="11" borderId="0" xfId="0" applyFont="1" applyFill="1" applyBorder="1" applyAlignment="1" applyProtection="1">
      <alignment horizontal="center" vertical="center"/>
      <protection hidden="1"/>
    </xf>
    <xf numFmtId="0" fontId="11" fillId="11" borderId="14" xfId="0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Border="1" applyAlignment="1" applyProtection="1">
      <alignment horizontal="center" vertical="center"/>
      <protection hidden="1"/>
    </xf>
    <xf numFmtId="0" fontId="11" fillId="11" borderId="20" xfId="0" applyFont="1" applyFill="1" applyBorder="1" applyAlignment="1" applyProtection="1">
      <alignment horizontal="left" vertical="center"/>
      <protection hidden="1"/>
    </xf>
    <xf numFmtId="0" fontId="11" fillId="11" borderId="13" xfId="0" applyFont="1" applyFill="1" applyBorder="1" applyAlignment="1" applyProtection="1">
      <alignment horizontal="left" vertical="center"/>
      <protection hidden="1"/>
    </xf>
    <xf numFmtId="0" fontId="11" fillId="11" borderId="14" xfId="0" applyFont="1" applyFill="1" applyBorder="1" applyAlignment="1" applyProtection="1">
      <alignment horizontal="right" vertical="center"/>
      <protection hidden="1"/>
    </xf>
    <xf numFmtId="0" fontId="11" fillId="11" borderId="0" xfId="0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10" borderId="4" xfId="0" applyFont="1" applyFill="1" applyBorder="1" applyAlignment="1" applyProtection="1">
      <alignment horizontal="center" vertical="center"/>
      <protection hidden="1"/>
    </xf>
    <xf numFmtId="0" fontId="11" fillId="10" borderId="8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133350</xdr:rowOff>
    </xdr:from>
    <xdr:to>
      <xdr:col>10</xdr:col>
      <xdr:colOff>171450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495300" y="457200"/>
          <a:ext cx="653415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LES SUITES NUMERIQUES</a:t>
          </a:r>
        </a:p>
      </xdr:txBody>
    </xdr:sp>
    <xdr:clientData/>
  </xdr:twoCellAnchor>
  <xdr:twoCellAnchor editAs="absolute">
    <xdr:from>
      <xdr:col>8</xdr:col>
      <xdr:colOff>47625</xdr:colOff>
      <xdr:row>0</xdr:row>
      <xdr:rowOff>57150</xdr:rowOff>
    </xdr:from>
    <xdr:to>
      <xdr:col>10</xdr:col>
      <xdr:colOff>57150</xdr:colOff>
      <xdr:row>1</xdr:row>
      <xdr:rowOff>76200</xdr:rowOff>
    </xdr:to>
    <xdr:sp macro="[0]!Macro2">
      <xdr:nvSpPr>
        <xdr:cNvPr id="2" name="Texte 16"/>
        <xdr:cNvSpPr txBox="1">
          <a:spLocks noChangeArrowheads="1"/>
        </xdr:cNvSpPr>
      </xdr:nvSpPr>
      <xdr:spPr>
        <a:xfrm>
          <a:off x="5534025" y="57150"/>
          <a:ext cx="1381125" cy="180975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 fPrintsWithSheet="0"/>
  </xdr:twoCellAnchor>
  <xdr:twoCellAnchor editAs="absolute">
    <xdr:from>
      <xdr:col>0</xdr:col>
      <xdr:colOff>152400</xdr:colOff>
      <xdr:row>0</xdr:row>
      <xdr:rowOff>47625</xdr:rowOff>
    </xdr:from>
    <xdr:to>
      <xdr:col>1</xdr:col>
      <xdr:colOff>238125</xdr:colOff>
      <xdr:row>1</xdr:row>
      <xdr:rowOff>57150</xdr:rowOff>
    </xdr:to>
    <xdr:sp macro="[0]!Macro1">
      <xdr:nvSpPr>
        <xdr:cNvPr id="3" name="TextBox 9"/>
        <xdr:cNvSpPr txBox="1">
          <a:spLocks noChangeArrowheads="1"/>
        </xdr:cNvSpPr>
      </xdr:nvSpPr>
      <xdr:spPr>
        <a:xfrm>
          <a:off x="152400" y="47625"/>
          <a:ext cx="7715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 fPrintsWithSheet="0"/>
  </xdr:twoCellAnchor>
  <xdr:twoCellAnchor>
    <xdr:from>
      <xdr:col>8</xdr:col>
      <xdr:colOff>400050</xdr:colOff>
      <xdr:row>25</xdr:row>
      <xdr:rowOff>28575</xdr:rowOff>
    </xdr:from>
    <xdr:to>
      <xdr:col>10</xdr:col>
      <xdr:colOff>104775</xdr:colOff>
      <xdr:row>26</xdr:row>
      <xdr:rowOff>95250</xdr:rowOff>
    </xdr:to>
    <xdr:sp macro="[0]!Sortir">
      <xdr:nvSpPr>
        <xdr:cNvPr id="4" name="TextBox 10"/>
        <xdr:cNvSpPr txBox="1">
          <a:spLocks noChangeArrowheads="1"/>
        </xdr:cNvSpPr>
      </xdr:nvSpPr>
      <xdr:spPr>
        <a:xfrm>
          <a:off x="5886450" y="4210050"/>
          <a:ext cx="10763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QUITTER</a:t>
          </a:r>
        </a:p>
      </xdr:txBody>
    </xdr:sp>
    <xdr:clientData/>
  </xdr:twoCellAnchor>
  <xdr:twoCellAnchor>
    <xdr:from>
      <xdr:col>0</xdr:col>
      <xdr:colOff>266700</xdr:colOff>
      <xdr:row>6</xdr:row>
      <xdr:rowOff>190500</xdr:rowOff>
    </xdr:from>
    <xdr:to>
      <xdr:col>4</xdr:col>
      <xdr:colOff>0</xdr:colOff>
      <xdr:row>21</xdr:row>
      <xdr:rowOff>123825</xdr:rowOff>
    </xdr:to>
    <xdr:grpSp>
      <xdr:nvGrpSpPr>
        <xdr:cNvPr id="5" name="Group 21"/>
        <xdr:cNvGrpSpPr>
          <a:grpSpLocks/>
        </xdr:cNvGrpSpPr>
      </xdr:nvGrpSpPr>
      <xdr:grpSpPr>
        <a:xfrm>
          <a:off x="266700" y="1228725"/>
          <a:ext cx="2476500" cy="2428875"/>
          <a:chOff x="28" y="129"/>
          <a:chExt cx="260" cy="255"/>
        </a:xfrm>
        <a:solidFill>
          <a:srgbClr val="FFFFFF"/>
        </a:solidFill>
      </xdr:grpSpPr>
      <xdr:grpSp>
        <xdr:nvGrpSpPr>
          <xdr:cNvPr id="6" name="Group 17"/>
          <xdr:cNvGrpSpPr>
            <a:grpSpLocks/>
          </xdr:cNvGrpSpPr>
        </xdr:nvGrpSpPr>
        <xdr:grpSpPr>
          <a:xfrm>
            <a:off x="30" y="138"/>
            <a:ext cx="252" cy="203"/>
            <a:chOff x="30" y="122"/>
            <a:chExt cx="271" cy="219"/>
          </a:xfrm>
          <a:solidFill>
            <a:srgbClr val="FFFFFF"/>
          </a:solidFill>
        </xdr:grpSpPr>
        <xdr:pic>
          <xdr:nvPicPr>
            <xdr:cNvPr id="7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0" y="122"/>
              <a:ext cx="255" cy="113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8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0" y="228"/>
              <a:ext cx="271" cy="113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sp>
        <xdr:nvSpPr>
          <xdr:cNvPr id="9" name="TextBox 19"/>
          <xdr:cNvSpPr txBox="1">
            <a:spLocks noChangeArrowheads="1"/>
          </xdr:cNvSpPr>
        </xdr:nvSpPr>
        <xdr:spPr>
          <a:xfrm>
            <a:off x="28" y="129"/>
            <a:ext cx="260" cy="255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7</xdr:row>
      <xdr:rowOff>0</xdr:rowOff>
    </xdr:from>
    <xdr:to>
      <xdr:col>10</xdr:col>
      <xdr:colOff>38100</xdr:colOff>
      <xdr:row>22</xdr:row>
      <xdr:rowOff>0</xdr:rowOff>
    </xdr:to>
    <xdr:grpSp>
      <xdr:nvGrpSpPr>
        <xdr:cNvPr id="10" name="Group 22"/>
        <xdr:cNvGrpSpPr>
          <a:grpSpLocks/>
        </xdr:cNvGrpSpPr>
      </xdr:nvGrpSpPr>
      <xdr:grpSpPr>
        <a:xfrm>
          <a:off x="4229100" y="1266825"/>
          <a:ext cx="2667000" cy="2428875"/>
          <a:chOff x="447" y="111"/>
          <a:chExt cx="280" cy="255"/>
        </a:xfrm>
        <a:solidFill>
          <a:srgbClr val="FFFFFF"/>
        </a:solidFill>
      </xdr:grpSpPr>
      <xdr:grpSp>
        <xdr:nvGrpSpPr>
          <xdr:cNvPr id="11" name="Group 18"/>
          <xdr:cNvGrpSpPr>
            <a:grpSpLocks/>
          </xdr:cNvGrpSpPr>
        </xdr:nvGrpSpPr>
        <xdr:grpSpPr>
          <a:xfrm>
            <a:off x="447" y="118"/>
            <a:ext cx="280" cy="228"/>
            <a:chOff x="445" y="111"/>
            <a:chExt cx="284" cy="231"/>
          </a:xfrm>
          <a:solidFill>
            <a:srgbClr val="FFFFFF"/>
          </a:solidFill>
        </xdr:grpSpPr>
        <xdr:pic>
          <xdr:nvPicPr>
            <xdr:cNvPr id="12" name="Picture 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45" y="111"/>
              <a:ext cx="284" cy="114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3" name="Picture 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489" y="227"/>
              <a:ext cx="229" cy="115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sp>
        <xdr:nvSpPr>
          <xdr:cNvPr id="14" name="TextBox 20"/>
          <xdr:cNvSpPr txBox="1">
            <a:spLocks noChangeArrowheads="1"/>
          </xdr:cNvSpPr>
        </xdr:nvSpPr>
        <xdr:spPr>
          <a:xfrm>
            <a:off x="453" y="111"/>
            <a:ext cx="260" cy="255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190500</xdr:colOff>
      <xdr:row>21</xdr:row>
      <xdr:rowOff>104775</xdr:rowOff>
    </xdr:from>
    <xdr:to>
      <xdr:col>4</xdr:col>
      <xdr:colOff>142875</xdr:colOff>
      <xdr:row>23</xdr:row>
      <xdr:rowOff>85725</xdr:rowOff>
    </xdr:to>
    <xdr:sp>
      <xdr:nvSpPr>
        <xdr:cNvPr id="15" name="AutoShape 23"/>
        <xdr:cNvSpPr>
          <a:spLocks/>
        </xdr:cNvSpPr>
      </xdr:nvSpPr>
      <xdr:spPr>
        <a:xfrm>
          <a:off x="190500" y="3638550"/>
          <a:ext cx="26955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Calcul d'un terme</a:t>
          </a:r>
        </a:p>
      </xdr:txBody>
    </xdr:sp>
    <xdr:clientData/>
  </xdr:twoCellAnchor>
  <xdr:twoCellAnchor>
    <xdr:from>
      <xdr:col>6</xdr:col>
      <xdr:colOff>209550</xdr:colOff>
      <xdr:row>22</xdr:row>
      <xdr:rowOff>0</xdr:rowOff>
    </xdr:from>
    <xdr:to>
      <xdr:col>9</xdr:col>
      <xdr:colOff>581025</xdr:colOff>
      <xdr:row>23</xdr:row>
      <xdr:rowOff>142875</xdr:rowOff>
    </xdr:to>
    <xdr:sp>
      <xdr:nvSpPr>
        <xdr:cNvPr id="16" name="AutoShape 24"/>
        <xdr:cNvSpPr>
          <a:spLocks/>
        </xdr:cNvSpPr>
      </xdr:nvSpPr>
      <xdr:spPr>
        <a:xfrm>
          <a:off x="4324350" y="3695700"/>
          <a:ext cx="24288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Somme de n termes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352425</xdr:colOff>
      <xdr:row>0</xdr:row>
      <xdr:rowOff>85725</xdr:rowOff>
    </xdr:from>
    <xdr:to>
      <xdr:col>18</xdr:col>
      <xdr:colOff>114300</xdr:colOff>
      <xdr:row>0</xdr:row>
      <xdr:rowOff>314325</xdr:rowOff>
    </xdr:to>
    <xdr:sp macro="[0]!menu">
      <xdr:nvSpPr>
        <xdr:cNvPr id="1" name="TextBox 2"/>
        <xdr:cNvSpPr txBox="1">
          <a:spLocks noChangeArrowheads="1"/>
        </xdr:cNvSpPr>
      </xdr:nvSpPr>
      <xdr:spPr>
        <a:xfrm>
          <a:off x="3752850" y="857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Menu</a:t>
          </a:r>
        </a:p>
      </xdr:txBody>
    </xdr:sp>
    <xdr:clientData fPrintsWithSheet="0"/>
  </xdr:twoCellAnchor>
  <xdr:twoCellAnchor editAs="absolute">
    <xdr:from>
      <xdr:col>30</xdr:col>
      <xdr:colOff>209550</xdr:colOff>
      <xdr:row>0</xdr:row>
      <xdr:rowOff>133350</xdr:rowOff>
    </xdr:from>
    <xdr:to>
      <xdr:col>32</xdr:col>
      <xdr:colOff>142875</xdr:colOff>
      <xdr:row>1</xdr:row>
      <xdr:rowOff>114300</xdr:rowOff>
    </xdr:to>
    <xdr:sp macro="[0]!Macro1">
      <xdr:nvSpPr>
        <xdr:cNvPr id="2" name="Texte 16"/>
        <xdr:cNvSpPr txBox="1">
          <a:spLocks noChangeArrowheads="1"/>
        </xdr:cNvSpPr>
      </xdr:nvSpPr>
      <xdr:spPr>
        <a:xfrm>
          <a:off x="6972300" y="133350"/>
          <a:ext cx="1019175" cy="400050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 fPrintsWithSheet="0"/>
  </xdr:twoCellAnchor>
  <xdr:twoCellAnchor editAs="absolute">
    <xdr:from>
      <xdr:col>0</xdr:col>
      <xdr:colOff>57150</xdr:colOff>
      <xdr:row>0</xdr:row>
      <xdr:rowOff>38100</xdr:rowOff>
    </xdr:from>
    <xdr:to>
      <xdr:col>3</xdr:col>
      <xdr:colOff>76200</xdr:colOff>
      <xdr:row>1</xdr:row>
      <xdr:rowOff>28575</xdr:rowOff>
    </xdr:to>
    <xdr:sp macro="[0]!Macro1">
      <xdr:nvSpPr>
        <xdr:cNvPr id="3" name="TextBox 4"/>
        <xdr:cNvSpPr txBox="1">
          <a:spLocks noChangeArrowheads="1"/>
        </xdr:cNvSpPr>
      </xdr:nvSpPr>
      <xdr:spPr>
        <a:xfrm>
          <a:off x="57150" y="38100"/>
          <a:ext cx="7429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228600</xdr:rowOff>
    </xdr:from>
    <xdr:to>
      <xdr:col>10</xdr:col>
      <xdr:colOff>152400</xdr:colOff>
      <xdr:row>1</xdr:row>
      <xdr:rowOff>228600</xdr:rowOff>
    </xdr:to>
    <xdr:sp>
      <xdr:nvSpPr>
        <xdr:cNvPr id="1" name="Line 4"/>
        <xdr:cNvSpPr>
          <a:spLocks/>
        </xdr:cNvSpPr>
      </xdr:nvSpPr>
      <xdr:spPr>
        <a:xfrm>
          <a:off x="1800225" y="609600"/>
          <a:ext cx="781050" cy="0"/>
        </a:xfrm>
        <a:prstGeom prst="lin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247650</xdr:rowOff>
    </xdr:from>
    <xdr:to>
      <xdr:col>12</xdr:col>
      <xdr:colOff>495300</xdr:colOff>
      <xdr:row>8</xdr:row>
      <xdr:rowOff>247650</xdr:rowOff>
    </xdr:to>
    <xdr:sp>
      <xdr:nvSpPr>
        <xdr:cNvPr id="2" name="Line 5"/>
        <xdr:cNvSpPr>
          <a:spLocks/>
        </xdr:cNvSpPr>
      </xdr:nvSpPr>
      <xdr:spPr>
        <a:xfrm>
          <a:off x="1943100" y="224790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257175</xdr:colOff>
      <xdr:row>1</xdr:row>
      <xdr:rowOff>266700</xdr:rowOff>
    </xdr:from>
    <xdr:to>
      <xdr:col>25</xdr:col>
      <xdr:colOff>257175</xdr:colOff>
      <xdr:row>1</xdr:row>
      <xdr:rowOff>266700</xdr:rowOff>
    </xdr:to>
    <xdr:sp>
      <xdr:nvSpPr>
        <xdr:cNvPr id="3" name="Line 6"/>
        <xdr:cNvSpPr>
          <a:spLocks/>
        </xdr:cNvSpPr>
      </xdr:nvSpPr>
      <xdr:spPr>
        <a:xfrm>
          <a:off x="6038850" y="647700"/>
          <a:ext cx="485775" cy="0"/>
        </a:xfrm>
        <a:prstGeom prst="lin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133350</xdr:colOff>
      <xdr:row>8</xdr:row>
      <xdr:rowOff>228600</xdr:rowOff>
    </xdr:from>
    <xdr:to>
      <xdr:col>28</xdr:col>
      <xdr:colOff>47625</xdr:colOff>
      <xdr:row>8</xdr:row>
      <xdr:rowOff>228600</xdr:rowOff>
    </xdr:to>
    <xdr:sp>
      <xdr:nvSpPr>
        <xdr:cNvPr id="4" name="Line 7"/>
        <xdr:cNvSpPr>
          <a:spLocks/>
        </xdr:cNvSpPr>
      </xdr:nvSpPr>
      <xdr:spPr>
        <a:xfrm>
          <a:off x="6400800" y="2228850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</xdr:row>
      <xdr:rowOff>171450</xdr:rowOff>
    </xdr:from>
    <xdr:to>
      <xdr:col>2</xdr:col>
      <xdr:colOff>323850</xdr:colOff>
      <xdr:row>1</xdr:row>
      <xdr:rowOff>342900</xdr:rowOff>
    </xdr:to>
    <xdr:sp macro="[0]!menu">
      <xdr:nvSpPr>
        <xdr:cNvPr id="5" name="TextBox 8"/>
        <xdr:cNvSpPr txBox="1">
          <a:spLocks noChangeArrowheads="1"/>
        </xdr:cNvSpPr>
      </xdr:nvSpPr>
      <xdr:spPr>
        <a:xfrm>
          <a:off x="85725" y="552450"/>
          <a:ext cx="5715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Menu</a:t>
          </a:r>
        </a:p>
      </xdr:txBody>
    </xdr:sp>
    <xdr:clientData fPrintsWithSheet="0"/>
  </xdr:twoCellAnchor>
  <xdr:twoCellAnchor editAs="absolute">
    <xdr:from>
      <xdr:col>28</xdr:col>
      <xdr:colOff>38100</xdr:colOff>
      <xdr:row>0</xdr:row>
      <xdr:rowOff>76200</xdr:rowOff>
    </xdr:from>
    <xdr:to>
      <xdr:col>30</xdr:col>
      <xdr:colOff>180975</xdr:colOff>
      <xdr:row>1</xdr:row>
      <xdr:rowOff>47625</xdr:rowOff>
    </xdr:to>
    <xdr:sp macro="[0]!Macro1">
      <xdr:nvSpPr>
        <xdr:cNvPr id="6" name="Texte 16"/>
        <xdr:cNvSpPr txBox="1">
          <a:spLocks noChangeArrowheads="1"/>
        </xdr:cNvSpPr>
      </xdr:nvSpPr>
      <xdr:spPr>
        <a:xfrm>
          <a:off x="6943725" y="76200"/>
          <a:ext cx="952500" cy="352425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 fPrintsWithSheet="0"/>
  </xdr:twoCellAnchor>
  <xdr:twoCellAnchor editAs="absolute">
    <xdr:from>
      <xdr:col>0</xdr:col>
      <xdr:colOff>114300</xdr:colOff>
      <xdr:row>0</xdr:row>
      <xdr:rowOff>57150</xdr:rowOff>
    </xdr:from>
    <xdr:to>
      <xdr:col>2</xdr:col>
      <xdr:colOff>342900</xdr:colOff>
      <xdr:row>1</xdr:row>
      <xdr:rowOff>76200</xdr:rowOff>
    </xdr:to>
    <xdr:sp macro="[0]!Macro1">
      <xdr:nvSpPr>
        <xdr:cNvPr id="7" name="TextBox 10"/>
        <xdr:cNvSpPr txBox="1">
          <a:spLocks noChangeArrowheads="1"/>
        </xdr:cNvSpPr>
      </xdr:nvSpPr>
      <xdr:spPr>
        <a:xfrm>
          <a:off x="114300" y="57150"/>
          <a:ext cx="561975" cy="4000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6:M36"/>
  <sheetViews>
    <sheetView showRowColHeaders="0" tabSelected="1" workbookViewId="0" topLeftCell="A1">
      <selection activeCell="B18" sqref="B18"/>
    </sheetView>
  </sheetViews>
  <sheetFormatPr defaultColWidth="12" defaultRowHeight="12.75"/>
  <cols>
    <col min="1" max="16384" width="12" style="87" customWidth="1"/>
  </cols>
  <sheetData>
    <row r="6" spans="1:13" ht="18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8">
      <c r="A7" s="2"/>
      <c r="B7" s="1"/>
      <c r="C7" s="1"/>
      <c r="D7" s="84"/>
      <c r="E7" s="84"/>
      <c r="F7" s="84"/>
      <c r="G7" s="84"/>
      <c r="H7" s="84"/>
      <c r="I7" s="3"/>
      <c r="J7" s="3"/>
      <c r="K7" s="3"/>
      <c r="L7" s="3"/>
      <c r="M7" s="3"/>
    </row>
    <row r="27" spans="3:7" ht="14.25">
      <c r="C27" s="131" t="s">
        <v>43</v>
      </c>
      <c r="D27" s="131"/>
      <c r="E27" s="131"/>
      <c r="F27" s="131"/>
      <c r="G27" s="131"/>
    </row>
    <row r="36" spans="1:2" ht="12.75">
      <c r="A36" s="111" t="s">
        <v>42</v>
      </c>
      <c r="B36" s="111"/>
    </row>
  </sheetData>
  <sheetProtection password="CC66" sheet="1" objects="1"/>
  <mergeCells count="2">
    <mergeCell ref="A6:M6"/>
    <mergeCell ref="C27:G2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F66"/>
  <sheetViews>
    <sheetView showRowColHeaders="0" zoomScale="95" zoomScaleNormal="95" workbookViewId="0" topLeftCell="A1">
      <selection activeCell="I5" sqref="I5"/>
    </sheetView>
  </sheetViews>
  <sheetFormatPr defaultColWidth="12" defaultRowHeight="12.75"/>
  <cols>
    <col min="1" max="1" width="2.66015625" style="45" customWidth="1"/>
    <col min="2" max="2" width="3.16015625" style="69" bestFit="1" customWidth="1"/>
    <col min="3" max="3" width="6.83203125" style="69" customWidth="1"/>
    <col min="4" max="4" width="8.66015625" style="69" customWidth="1"/>
    <col min="5" max="5" width="1.3359375" style="69" customWidth="1"/>
    <col min="6" max="6" width="4.16015625" style="69" customWidth="1"/>
    <col min="7" max="7" width="5" style="69" customWidth="1"/>
    <col min="8" max="8" width="1.66796875" style="45" customWidth="1"/>
    <col min="9" max="9" width="7" style="45" customWidth="1"/>
    <col min="10" max="10" width="1.66796875" style="45" customWidth="1"/>
    <col min="11" max="11" width="6.33203125" style="45" customWidth="1"/>
    <col min="12" max="12" width="2.83203125" style="45" customWidth="1"/>
    <col min="13" max="13" width="4.5" style="45" customWidth="1"/>
    <col min="14" max="14" width="3.66015625" style="45" customWidth="1"/>
    <col min="15" max="15" width="9.33203125" style="45" customWidth="1"/>
    <col min="16" max="16" width="1.66796875" style="5" customWidth="1"/>
    <col min="17" max="17" width="1.0078125" style="4" customWidth="1"/>
    <col min="18" max="18" width="1.0078125" style="5" customWidth="1"/>
    <col min="19" max="19" width="2.33203125" style="45" customWidth="1"/>
    <col min="20" max="20" width="5.33203125" style="45" customWidth="1"/>
    <col min="21" max="21" width="6.83203125" style="45" customWidth="1"/>
    <col min="22" max="22" width="2.33203125" style="45" customWidth="1"/>
    <col min="23" max="23" width="4.5" style="45" customWidth="1"/>
    <col min="24" max="24" width="3.66015625" style="45" customWidth="1"/>
    <col min="25" max="25" width="1.171875" style="45" customWidth="1"/>
    <col min="26" max="26" width="7" style="45" customWidth="1"/>
    <col min="27" max="27" width="1.5" style="45" customWidth="1"/>
    <col min="28" max="28" width="4.66015625" style="45" customWidth="1"/>
    <col min="29" max="29" width="3.66015625" style="45" customWidth="1"/>
    <col min="30" max="30" width="2.83203125" style="45" customWidth="1"/>
    <col min="31" max="31" width="11.16015625" style="45" customWidth="1"/>
    <col min="32" max="32" width="7.83203125" style="5" customWidth="1"/>
    <col min="33" max="33" width="8.16015625" style="5" customWidth="1"/>
    <col min="34" max="16384" width="12" style="45" customWidth="1"/>
  </cols>
  <sheetData>
    <row r="1" spans="3:31" s="1" customFormat="1" ht="33" customHeight="1">
      <c r="C1" s="129" t="s">
        <v>19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"/>
      <c r="Q1" s="4"/>
      <c r="R1" s="5"/>
      <c r="T1" s="129" t="s">
        <v>20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3:31" s="1" customFormat="1" ht="25.5" customHeight="1">
      <c r="C2" s="2"/>
      <c r="F2" s="84"/>
      <c r="G2" s="84"/>
      <c r="H2" s="84" t="s">
        <v>23</v>
      </c>
      <c r="I2" s="84"/>
      <c r="J2" s="84"/>
      <c r="K2" s="3"/>
      <c r="L2" s="3"/>
      <c r="M2" s="3"/>
      <c r="N2" s="3"/>
      <c r="O2" s="3"/>
      <c r="P2" s="5"/>
      <c r="Q2" s="4"/>
      <c r="R2" s="5"/>
      <c r="T2" s="2"/>
      <c r="U2" s="2"/>
      <c r="W2" s="84"/>
      <c r="X2" s="84"/>
      <c r="Y2" s="84" t="s">
        <v>24</v>
      </c>
      <c r="Z2" s="84"/>
      <c r="AA2" s="84"/>
      <c r="AB2" s="3"/>
      <c r="AC2" s="2"/>
      <c r="AD2" s="2"/>
      <c r="AE2" s="2"/>
    </row>
    <row r="3" s="5" customFormat="1" ht="14.25" customHeight="1" thickBot="1">
      <c r="Q3" s="4"/>
    </row>
    <row r="4" spans="1:36" s="13" customFormat="1" ht="14.25" customHeight="1" thickBot="1">
      <c r="A4" s="5"/>
      <c r="B4" s="5"/>
      <c r="C4" s="5"/>
      <c r="D4" s="5"/>
      <c r="E4" s="121" t="s">
        <v>21</v>
      </c>
      <c r="F4" s="122"/>
      <c r="G4" s="122"/>
      <c r="H4" s="122"/>
      <c r="I4" s="122"/>
      <c r="J4" s="123"/>
      <c r="K4" s="9"/>
      <c r="L4" s="119" t="s">
        <v>22</v>
      </c>
      <c r="M4" s="119"/>
      <c r="N4" s="119"/>
      <c r="O4" s="11"/>
      <c r="P4" s="5"/>
      <c r="Q4" s="4"/>
      <c r="R4" s="5"/>
      <c r="S4" s="5"/>
      <c r="T4" s="5"/>
      <c r="U4" s="5"/>
      <c r="V4" s="9"/>
      <c r="W4" s="119" t="s">
        <v>21</v>
      </c>
      <c r="X4" s="119"/>
      <c r="Y4" s="119"/>
      <c r="Z4" s="119"/>
      <c r="AA4" s="11"/>
      <c r="AB4" s="64"/>
      <c r="AC4" s="124" t="s">
        <v>22</v>
      </c>
      <c r="AD4" s="119"/>
      <c r="AE4" s="125"/>
      <c r="AF4" s="5"/>
      <c r="AG4" s="5"/>
      <c r="AH4" s="5"/>
      <c r="AI4" s="5"/>
      <c r="AJ4" s="5"/>
    </row>
    <row r="5" spans="1:36" s="33" customFormat="1" ht="17.25" thickBot="1">
      <c r="A5" s="14"/>
      <c r="B5" s="14"/>
      <c r="C5" s="14"/>
      <c r="D5" s="14"/>
      <c r="E5" s="15"/>
      <c r="F5" s="16" t="s">
        <v>11</v>
      </c>
      <c r="G5" s="17">
        <v>1</v>
      </c>
      <c r="H5" s="18" t="s">
        <v>12</v>
      </c>
      <c r="I5" s="115">
        <v>4</v>
      </c>
      <c r="J5" s="19"/>
      <c r="K5" s="20"/>
      <c r="L5" s="21" t="s">
        <v>16</v>
      </c>
      <c r="M5" s="143">
        <v>2</v>
      </c>
      <c r="N5" s="144"/>
      <c r="O5" s="23"/>
      <c r="P5" s="14"/>
      <c r="Q5" s="24"/>
      <c r="R5" s="14"/>
      <c r="S5" s="14"/>
      <c r="T5" s="14"/>
      <c r="U5" s="14"/>
      <c r="V5" s="25"/>
      <c r="W5" s="26" t="s">
        <v>11</v>
      </c>
      <c r="X5" s="27">
        <v>1</v>
      </c>
      <c r="Y5" s="28" t="s">
        <v>12</v>
      </c>
      <c r="Z5" s="83">
        <v>2</v>
      </c>
      <c r="AA5" s="23"/>
      <c r="AB5" s="88"/>
      <c r="AC5" s="74" t="s">
        <v>18</v>
      </c>
      <c r="AD5" s="145">
        <v>-2</v>
      </c>
      <c r="AE5" s="146"/>
      <c r="AF5" s="14"/>
      <c r="AG5" s="14"/>
      <c r="AH5" s="14"/>
      <c r="AI5" s="14"/>
      <c r="AJ5" s="14"/>
    </row>
    <row r="6" spans="1:36" s="33" customFormat="1" ht="7.5" customHeight="1" thickBot="1">
      <c r="A6" s="14"/>
      <c r="B6" s="14"/>
      <c r="C6" s="14"/>
      <c r="D6" s="14"/>
      <c r="E6" s="34"/>
      <c r="F6" s="35"/>
      <c r="G6" s="36"/>
      <c r="H6" s="37"/>
      <c r="I6" s="37"/>
      <c r="J6" s="38"/>
      <c r="K6" s="39"/>
      <c r="L6" s="37"/>
      <c r="M6" s="37"/>
      <c r="N6" s="37"/>
      <c r="O6" s="40"/>
      <c r="P6" s="14"/>
      <c r="Q6" s="24"/>
      <c r="R6" s="14"/>
      <c r="S6" s="14"/>
      <c r="T6" s="14"/>
      <c r="U6" s="14"/>
      <c r="V6" s="41"/>
      <c r="W6" s="35"/>
      <c r="X6" s="36"/>
      <c r="Y6" s="42"/>
      <c r="Z6" s="42"/>
      <c r="AA6" s="40"/>
      <c r="AB6" s="88"/>
      <c r="AC6" s="85"/>
      <c r="AD6" s="42"/>
      <c r="AE6" s="40"/>
      <c r="AF6" s="14"/>
      <c r="AG6" s="14"/>
      <c r="AH6" s="14"/>
      <c r="AI6" s="14"/>
      <c r="AJ6" s="14"/>
    </row>
    <row r="7" spans="1:36" ht="18" customHeight="1" thickBot="1">
      <c r="A7" s="5"/>
      <c r="B7" s="5"/>
      <c r="C7" s="5"/>
      <c r="D7" s="5"/>
      <c r="E7" s="5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4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H7" s="5"/>
      <c r="AI7" s="5"/>
      <c r="AJ7" s="5"/>
    </row>
    <row r="8" spans="1:36" ht="21" customHeight="1" thickBot="1">
      <c r="A8" s="5"/>
      <c r="B8" s="9"/>
      <c r="C8" s="119" t="s">
        <v>25</v>
      </c>
      <c r="D8" s="119"/>
      <c r="E8" s="12"/>
      <c r="F8" s="120" t="s">
        <v>26</v>
      </c>
      <c r="G8" s="120"/>
      <c r="H8" s="120"/>
      <c r="I8" s="120"/>
      <c r="J8" s="120"/>
      <c r="K8" s="120"/>
      <c r="L8" s="120"/>
      <c r="M8" s="120"/>
      <c r="N8" s="120"/>
      <c r="O8" s="22">
        <f>n</f>
        <v>10</v>
      </c>
      <c r="P8" s="43"/>
      <c r="Q8" s="44"/>
      <c r="R8" s="43"/>
      <c r="S8" s="9"/>
      <c r="T8" s="119" t="s">
        <v>25</v>
      </c>
      <c r="U8" s="119"/>
      <c r="V8" s="12"/>
      <c r="W8" s="119" t="s">
        <v>26</v>
      </c>
      <c r="X8" s="119"/>
      <c r="Y8" s="119"/>
      <c r="Z8" s="119"/>
      <c r="AA8" s="119"/>
      <c r="AB8" s="119"/>
      <c r="AC8" s="119"/>
      <c r="AD8" s="119"/>
      <c r="AE8" s="68">
        <f>U9</f>
        <v>8</v>
      </c>
      <c r="AH8" s="5"/>
      <c r="AI8" s="5"/>
      <c r="AJ8" s="5"/>
    </row>
    <row r="9" spans="1:36" s="33" customFormat="1" ht="24.75" customHeight="1" thickBot="1">
      <c r="A9" s="14"/>
      <c r="B9" s="15"/>
      <c r="C9" s="86" t="s">
        <v>13</v>
      </c>
      <c r="D9" s="116">
        <v>10</v>
      </c>
      <c r="E9" s="76"/>
      <c r="F9" s="70" t="s">
        <v>11</v>
      </c>
      <c r="G9" s="117">
        <f>n</f>
        <v>10</v>
      </c>
      <c r="H9" s="22" t="s">
        <v>12</v>
      </c>
      <c r="I9" s="77">
        <f>U</f>
        <v>4</v>
      </c>
      <c r="J9" s="10" t="s">
        <v>14</v>
      </c>
      <c r="K9" s="10">
        <f>n-1</f>
        <v>9</v>
      </c>
      <c r="L9" s="78" t="s">
        <v>15</v>
      </c>
      <c r="M9" s="79">
        <f>r</f>
        <v>2</v>
      </c>
      <c r="N9" s="80" t="s">
        <v>12</v>
      </c>
      <c r="O9" s="29">
        <f>U+(n-1)*r</f>
        <v>22</v>
      </c>
      <c r="P9" s="104"/>
      <c r="Q9" s="52"/>
      <c r="R9" s="104"/>
      <c r="S9" s="15"/>
      <c r="T9" s="29" t="s">
        <v>17</v>
      </c>
      <c r="U9" s="118">
        <v>8</v>
      </c>
      <c r="V9" s="76"/>
      <c r="W9" s="70" t="s">
        <v>11</v>
      </c>
      <c r="X9" s="117">
        <f>U9</f>
        <v>8</v>
      </c>
      <c r="Y9" s="22" t="s">
        <v>12</v>
      </c>
      <c r="Z9" s="72">
        <f>Z5</f>
        <v>2</v>
      </c>
      <c r="AA9" s="73" t="s">
        <v>15</v>
      </c>
      <c r="AB9" s="74">
        <f>AD5</f>
        <v>-2</v>
      </c>
      <c r="AC9" s="75">
        <f>U9-1</f>
        <v>7</v>
      </c>
      <c r="AD9" s="22" t="s">
        <v>12</v>
      </c>
      <c r="AE9" s="29">
        <f>POWER(AB9,AC9)*Z5</f>
        <v>-256</v>
      </c>
      <c r="AF9" s="14"/>
      <c r="AG9" s="14"/>
      <c r="AH9" s="14"/>
      <c r="AI9" s="14"/>
      <c r="AJ9" s="14"/>
    </row>
    <row r="10" spans="1:36" s="64" customFormat="1" ht="25.5" customHeight="1" thickBot="1">
      <c r="A10" s="5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1"/>
      <c r="P10" s="5"/>
      <c r="Q10" s="4"/>
      <c r="R10" s="5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1"/>
      <c r="AF10" s="5"/>
      <c r="AG10" s="5"/>
      <c r="AH10" s="5"/>
      <c r="AI10" s="5"/>
      <c r="AJ10" s="5"/>
    </row>
    <row r="11" s="5" customFormat="1" ht="12.75">
      <c r="Q11" s="4"/>
    </row>
    <row r="12" s="5" customFormat="1" ht="12.75">
      <c r="Q12" s="4"/>
    </row>
    <row r="13" spans="17:58" s="5" customFormat="1" ht="12.75">
      <c r="Q13" s="4"/>
      <c r="AF13" s="65"/>
      <c r="AG13" s="65"/>
      <c r="BB13" s="66"/>
      <c r="BC13" s="142" t="s">
        <v>9</v>
      </c>
      <c r="BD13" s="142"/>
      <c r="BE13" s="142" t="s">
        <v>10</v>
      </c>
      <c r="BF13" s="142"/>
    </row>
    <row r="14" spans="2:58" s="5" customFormat="1" ht="12.75">
      <c r="B14" s="132" t="s">
        <v>39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8">
        <f>U</f>
        <v>4</v>
      </c>
      <c r="O14" s="139"/>
      <c r="Q14" s="4"/>
      <c r="T14" s="132" t="s">
        <v>41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92">
        <f>Z5</f>
        <v>2</v>
      </c>
      <c r="AG14" s="91"/>
      <c r="BB14" s="66"/>
      <c r="BC14" s="66" t="s">
        <v>3</v>
      </c>
      <c r="BD14" s="66" t="s">
        <v>4</v>
      </c>
      <c r="BE14" s="66" t="s">
        <v>5</v>
      </c>
      <c r="BF14" s="66" t="s">
        <v>6</v>
      </c>
    </row>
    <row r="15" spans="2:58" s="5" customFormat="1" ht="12.75">
      <c r="B15" s="140" t="s">
        <v>40</v>
      </c>
      <c r="C15" s="141"/>
      <c r="D15" s="141"/>
      <c r="E15" s="141"/>
      <c r="F15" s="141"/>
      <c r="G15" s="141"/>
      <c r="H15" s="141"/>
      <c r="I15" s="141"/>
      <c r="J15" s="134">
        <f>r</f>
        <v>2</v>
      </c>
      <c r="K15" s="134"/>
      <c r="L15" s="96"/>
      <c r="M15" s="96"/>
      <c r="N15" s="96"/>
      <c r="O15" s="97"/>
      <c r="Q15" s="4"/>
      <c r="T15" s="136" t="s">
        <v>40</v>
      </c>
      <c r="U15" s="137"/>
      <c r="V15" s="137"/>
      <c r="W15" s="137"/>
      <c r="X15" s="137"/>
      <c r="Y15" s="137"/>
      <c r="Z15" s="137"/>
      <c r="AA15" s="137"/>
      <c r="AB15" s="137"/>
      <c r="AC15" s="96"/>
      <c r="AD15" s="134">
        <f>r</f>
        <v>2</v>
      </c>
      <c r="AE15" s="134"/>
      <c r="AF15" s="97"/>
      <c r="AG15" s="65"/>
      <c r="BB15" s="66"/>
      <c r="BC15" s="67">
        <v>4</v>
      </c>
      <c r="BD15" s="67">
        <v>-1.5</v>
      </c>
      <c r="BE15" s="67">
        <v>1.1</v>
      </c>
      <c r="BF15" s="67">
        <v>-0.95</v>
      </c>
    </row>
    <row r="16" spans="2:58" s="5" customFormat="1" ht="21">
      <c r="B16" s="98"/>
      <c r="C16" s="96"/>
      <c r="D16" s="94" t="s">
        <v>36</v>
      </c>
      <c r="E16" s="135">
        <f>n</f>
        <v>10</v>
      </c>
      <c r="F16" s="135"/>
      <c r="G16" s="99" t="s">
        <v>37</v>
      </c>
      <c r="H16" s="95" t="s">
        <v>38</v>
      </c>
      <c r="I16" s="95"/>
      <c r="J16" s="95"/>
      <c r="K16" s="95"/>
      <c r="L16" s="95"/>
      <c r="M16" s="95"/>
      <c r="N16" s="95"/>
      <c r="O16" s="113">
        <f>O9</f>
        <v>22</v>
      </c>
      <c r="Q16" s="4"/>
      <c r="T16" s="93" t="s">
        <v>36</v>
      </c>
      <c r="U16" s="135">
        <f>U9</f>
        <v>8</v>
      </c>
      <c r="V16" s="135"/>
      <c r="W16" s="99" t="s">
        <v>37</v>
      </c>
      <c r="X16" s="114"/>
      <c r="Y16" s="112" t="s">
        <v>38</v>
      </c>
      <c r="Z16" s="96"/>
      <c r="AA16" s="96"/>
      <c r="AB16" s="95"/>
      <c r="AC16" s="95"/>
      <c r="AD16" s="95"/>
      <c r="AE16" s="96"/>
      <c r="AF16" s="113">
        <f>AE9</f>
        <v>-256</v>
      </c>
      <c r="AG16" s="65"/>
      <c r="BB16" s="66" t="s">
        <v>0</v>
      </c>
      <c r="BC16" s="66" t="s">
        <v>1</v>
      </c>
      <c r="BD16" s="66" t="s">
        <v>2</v>
      </c>
      <c r="BE16" s="66" t="s">
        <v>7</v>
      </c>
      <c r="BF16" s="66" t="s">
        <v>8</v>
      </c>
    </row>
    <row r="17" spans="2:58" s="5" customFormat="1" ht="12.75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1"/>
      <c r="N17" s="101"/>
      <c r="O17" s="103"/>
      <c r="Q17" s="4"/>
      <c r="T17" s="100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101"/>
      <c r="AF17" s="103"/>
      <c r="AG17" s="65"/>
      <c r="BB17" s="66">
        <v>0</v>
      </c>
      <c r="BC17" s="67">
        <v>-20</v>
      </c>
      <c r="BD17" s="67">
        <v>25</v>
      </c>
      <c r="BE17" s="67">
        <v>1</v>
      </c>
      <c r="BF17" s="67">
        <v>20</v>
      </c>
    </row>
    <row r="18" spans="17:58" s="5" customFormat="1" ht="12.75">
      <c r="Q18" s="4"/>
      <c r="AF18" s="65"/>
      <c r="AG18" s="65"/>
      <c r="BB18" s="66">
        <v>1</v>
      </c>
      <c r="BC18" s="66">
        <f>BC17+raison</f>
        <v>-20</v>
      </c>
      <c r="BD18" s="66">
        <f>BD17+raison</f>
        <v>25</v>
      </c>
      <c r="BE18" s="66">
        <f>BE17*raison</f>
        <v>0</v>
      </c>
      <c r="BF18" s="66">
        <f>BF17*raison</f>
        <v>0</v>
      </c>
    </row>
    <row r="19" spans="17:58" s="5" customFormat="1" ht="12.75">
      <c r="Q19" s="4"/>
      <c r="BB19" s="66">
        <v>2</v>
      </c>
      <c r="BC19" s="66">
        <f aca="true" t="shared" si="0" ref="BC19:BC66">BC18+raison</f>
        <v>-20</v>
      </c>
      <c r="BD19" s="66">
        <f aca="true" t="shared" si="1" ref="BD19:BD66">BD18+raison</f>
        <v>25</v>
      </c>
      <c r="BE19" s="66">
        <f aca="true" t="shared" si="2" ref="BE19:BE66">BE18*raison</f>
        <v>0</v>
      </c>
      <c r="BF19" s="66">
        <f aca="true" t="shared" si="3" ref="BF19:BF66">BF18*raison</f>
        <v>0</v>
      </c>
    </row>
    <row r="20" spans="17:58" s="5" customFormat="1" ht="12.75">
      <c r="Q20" s="4"/>
      <c r="BB20" s="66">
        <v>3</v>
      </c>
      <c r="BC20" s="66">
        <f t="shared" si="0"/>
        <v>-20</v>
      </c>
      <c r="BD20" s="66">
        <f t="shared" si="1"/>
        <v>25</v>
      </c>
      <c r="BE20" s="66">
        <f t="shared" si="2"/>
        <v>0</v>
      </c>
      <c r="BF20" s="66">
        <f t="shared" si="3"/>
        <v>0</v>
      </c>
    </row>
    <row r="21" spans="17:58" s="5" customFormat="1" ht="12.75">
      <c r="Q21" s="4"/>
      <c r="BB21" s="66">
        <v>4</v>
      </c>
      <c r="BC21" s="66">
        <f t="shared" si="0"/>
        <v>-20</v>
      </c>
      <c r="BD21" s="66">
        <f t="shared" si="1"/>
        <v>25</v>
      </c>
      <c r="BE21" s="66">
        <f t="shared" si="2"/>
        <v>0</v>
      </c>
      <c r="BF21" s="66">
        <f t="shared" si="3"/>
        <v>0</v>
      </c>
    </row>
    <row r="22" spans="17:58" s="5" customFormat="1" ht="12.75">
      <c r="Q22" s="4"/>
      <c r="BB22" s="66">
        <v>5</v>
      </c>
      <c r="BC22" s="66">
        <f t="shared" si="0"/>
        <v>-20</v>
      </c>
      <c r="BD22" s="66">
        <f t="shared" si="1"/>
        <v>25</v>
      </c>
      <c r="BE22" s="66">
        <f t="shared" si="2"/>
        <v>0</v>
      </c>
      <c r="BF22" s="66">
        <f t="shared" si="3"/>
        <v>0</v>
      </c>
    </row>
    <row r="23" spans="17:58" s="5" customFormat="1" ht="12.75">
      <c r="Q23" s="4"/>
      <c r="BB23" s="66">
        <v>6</v>
      </c>
      <c r="BC23" s="66">
        <f t="shared" si="0"/>
        <v>-20</v>
      </c>
      <c r="BD23" s="66">
        <f t="shared" si="1"/>
        <v>25</v>
      </c>
      <c r="BE23" s="66">
        <f t="shared" si="2"/>
        <v>0</v>
      </c>
      <c r="BF23" s="66">
        <f t="shared" si="3"/>
        <v>0</v>
      </c>
    </row>
    <row r="24" spans="17:58" s="5" customFormat="1" ht="12.75">
      <c r="Q24" s="4"/>
      <c r="BB24" s="66">
        <v>7</v>
      </c>
      <c r="BC24" s="66">
        <f t="shared" si="0"/>
        <v>-20</v>
      </c>
      <c r="BD24" s="66">
        <f t="shared" si="1"/>
        <v>25</v>
      </c>
      <c r="BE24" s="66">
        <f t="shared" si="2"/>
        <v>0</v>
      </c>
      <c r="BF24" s="66">
        <f t="shared" si="3"/>
        <v>0</v>
      </c>
    </row>
    <row r="25" spans="17:58" s="5" customFormat="1" ht="12.75">
      <c r="Q25" s="4"/>
      <c r="BB25" s="66">
        <v>8</v>
      </c>
      <c r="BC25" s="66">
        <f t="shared" si="0"/>
        <v>-20</v>
      </c>
      <c r="BD25" s="66">
        <f t="shared" si="1"/>
        <v>25</v>
      </c>
      <c r="BE25" s="66">
        <f t="shared" si="2"/>
        <v>0</v>
      </c>
      <c r="BF25" s="66">
        <f t="shared" si="3"/>
        <v>0</v>
      </c>
    </row>
    <row r="26" spans="17:58" s="5" customFormat="1" ht="12.75">
      <c r="Q26" s="4"/>
      <c r="BB26" s="66">
        <v>9</v>
      </c>
      <c r="BC26" s="66">
        <f t="shared" si="0"/>
        <v>-20</v>
      </c>
      <c r="BD26" s="66">
        <f t="shared" si="1"/>
        <v>25</v>
      </c>
      <c r="BE26" s="66">
        <f t="shared" si="2"/>
        <v>0</v>
      </c>
      <c r="BF26" s="66">
        <f t="shared" si="3"/>
        <v>0</v>
      </c>
    </row>
    <row r="27" spans="17:58" s="5" customFormat="1" ht="12.75">
      <c r="Q27" s="4"/>
      <c r="BB27" s="66">
        <v>10</v>
      </c>
      <c r="BC27" s="66">
        <f t="shared" si="0"/>
        <v>-20</v>
      </c>
      <c r="BD27" s="66">
        <f t="shared" si="1"/>
        <v>25</v>
      </c>
      <c r="BE27" s="66">
        <f t="shared" si="2"/>
        <v>0</v>
      </c>
      <c r="BF27" s="66">
        <f t="shared" si="3"/>
        <v>0</v>
      </c>
    </row>
    <row r="28" spans="17:58" s="5" customFormat="1" ht="12.75">
      <c r="Q28" s="4"/>
      <c r="BB28" s="66">
        <v>11</v>
      </c>
      <c r="BC28" s="66">
        <f t="shared" si="0"/>
        <v>-20</v>
      </c>
      <c r="BD28" s="66">
        <f t="shared" si="1"/>
        <v>25</v>
      </c>
      <c r="BE28" s="66">
        <f t="shared" si="2"/>
        <v>0</v>
      </c>
      <c r="BF28" s="66">
        <f t="shared" si="3"/>
        <v>0</v>
      </c>
    </row>
    <row r="29" spans="17:58" s="5" customFormat="1" ht="12.75">
      <c r="Q29" s="4"/>
      <c r="BB29" s="66">
        <v>12</v>
      </c>
      <c r="BC29" s="66">
        <f t="shared" si="0"/>
        <v>-20</v>
      </c>
      <c r="BD29" s="66">
        <f t="shared" si="1"/>
        <v>25</v>
      </c>
      <c r="BE29" s="66">
        <f t="shared" si="2"/>
        <v>0</v>
      </c>
      <c r="BF29" s="66">
        <f t="shared" si="3"/>
        <v>0</v>
      </c>
    </row>
    <row r="30" spans="17:58" s="5" customFormat="1" ht="12.75">
      <c r="Q30" s="4"/>
      <c r="BB30" s="66">
        <v>13</v>
      </c>
      <c r="BC30" s="66">
        <f t="shared" si="0"/>
        <v>-20</v>
      </c>
      <c r="BD30" s="66">
        <f t="shared" si="1"/>
        <v>25</v>
      </c>
      <c r="BE30" s="66">
        <f t="shared" si="2"/>
        <v>0</v>
      </c>
      <c r="BF30" s="66">
        <f t="shared" si="3"/>
        <v>0</v>
      </c>
    </row>
    <row r="31" spans="17:58" s="5" customFormat="1" ht="12.75">
      <c r="Q31" s="4"/>
      <c r="BB31" s="66">
        <v>14</v>
      </c>
      <c r="BC31" s="66">
        <f t="shared" si="0"/>
        <v>-20</v>
      </c>
      <c r="BD31" s="66">
        <f t="shared" si="1"/>
        <v>25</v>
      </c>
      <c r="BE31" s="66">
        <f t="shared" si="2"/>
        <v>0</v>
      </c>
      <c r="BF31" s="66">
        <f t="shared" si="3"/>
        <v>0</v>
      </c>
    </row>
    <row r="32" spans="17:58" s="5" customFormat="1" ht="12.75">
      <c r="Q32" s="4"/>
      <c r="BB32" s="66">
        <v>15</v>
      </c>
      <c r="BC32" s="66">
        <f t="shared" si="0"/>
        <v>-20</v>
      </c>
      <c r="BD32" s="66">
        <f t="shared" si="1"/>
        <v>25</v>
      </c>
      <c r="BE32" s="66">
        <f t="shared" si="2"/>
        <v>0</v>
      </c>
      <c r="BF32" s="66">
        <f t="shared" si="3"/>
        <v>0</v>
      </c>
    </row>
    <row r="33" spans="17:58" s="5" customFormat="1" ht="12.75">
      <c r="Q33" s="4"/>
      <c r="BB33" s="66">
        <v>16</v>
      </c>
      <c r="BC33" s="66">
        <f t="shared" si="0"/>
        <v>-20</v>
      </c>
      <c r="BD33" s="66">
        <f t="shared" si="1"/>
        <v>25</v>
      </c>
      <c r="BE33" s="66">
        <f t="shared" si="2"/>
        <v>0</v>
      </c>
      <c r="BF33" s="66">
        <f t="shared" si="3"/>
        <v>0</v>
      </c>
    </row>
    <row r="34" spans="17:58" s="5" customFormat="1" ht="12.75">
      <c r="Q34" s="4"/>
      <c r="BB34" s="66">
        <v>17</v>
      </c>
      <c r="BC34" s="66">
        <f t="shared" si="0"/>
        <v>-20</v>
      </c>
      <c r="BD34" s="66">
        <f t="shared" si="1"/>
        <v>25</v>
      </c>
      <c r="BE34" s="66">
        <f t="shared" si="2"/>
        <v>0</v>
      </c>
      <c r="BF34" s="66">
        <f t="shared" si="3"/>
        <v>0</v>
      </c>
    </row>
    <row r="35" spans="17:58" s="5" customFormat="1" ht="12.75">
      <c r="Q35" s="4"/>
      <c r="BB35" s="66">
        <v>18</v>
      </c>
      <c r="BC35" s="66">
        <f t="shared" si="0"/>
        <v>-20</v>
      </c>
      <c r="BD35" s="66">
        <f t="shared" si="1"/>
        <v>25</v>
      </c>
      <c r="BE35" s="66">
        <f t="shared" si="2"/>
        <v>0</v>
      </c>
      <c r="BF35" s="66">
        <f t="shared" si="3"/>
        <v>0</v>
      </c>
    </row>
    <row r="36" spans="17:58" s="5" customFormat="1" ht="12.75">
      <c r="Q36" s="4"/>
      <c r="BB36" s="66">
        <v>19</v>
      </c>
      <c r="BC36" s="66">
        <f t="shared" si="0"/>
        <v>-20</v>
      </c>
      <c r="BD36" s="66">
        <f t="shared" si="1"/>
        <v>25</v>
      </c>
      <c r="BE36" s="66">
        <f t="shared" si="2"/>
        <v>0</v>
      </c>
      <c r="BF36" s="66">
        <f t="shared" si="3"/>
        <v>0</v>
      </c>
    </row>
    <row r="37" spans="17:58" s="5" customFormat="1" ht="12.75">
      <c r="Q37" s="4"/>
      <c r="BB37" s="66">
        <v>20</v>
      </c>
      <c r="BC37" s="66">
        <f t="shared" si="0"/>
        <v>-20</v>
      </c>
      <c r="BD37" s="66">
        <f t="shared" si="1"/>
        <v>25</v>
      </c>
      <c r="BE37" s="66">
        <f t="shared" si="2"/>
        <v>0</v>
      </c>
      <c r="BF37" s="66">
        <f t="shared" si="3"/>
        <v>0</v>
      </c>
    </row>
    <row r="38" spans="17:58" s="5" customFormat="1" ht="12.75">
      <c r="Q38" s="4"/>
      <c r="BB38" s="66">
        <v>21</v>
      </c>
      <c r="BC38" s="66">
        <f t="shared" si="0"/>
        <v>-20</v>
      </c>
      <c r="BD38" s="66">
        <f t="shared" si="1"/>
        <v>25</v>
      </c>
      <c r="BE38" s="66">
        <f t="shared" si="2"/>
        <v>0</v>
      </c>
      <c r="BF38" s="66">
        <f t="shared" si="3"/>
        <v>0</v>
      </c>
    </row>
    <row r="39" spans="17:58" s="5" customFormat="1" ht="12.75">
      <c r="Q39" s="4"/>
      <c r="BB39" s="66">
        <v>22</v>
      </c>
      <c r="BC39" s="66">
        <f t="shared" si="0"/>
        <v>-20</v>
      </c>
      <c r="BD39" s="66">
        <f t="shared" si="1"/>
        <v>25</v>
      </c>
      <c r="BE39" s="66">
        <f t="shared" si="2"/>
        <v>0</v>
      </c>
      <c r="BF39" s="66">
        <f t="shared" si="3"/>
        <v>0</v>
      </c>
    </row>
    <row r="40" spans="17:58" s="5" customFormat="1" ht="12.75">
      <c r="Q40" s="4"/>
      <c r="BB40" s="66">
        <v>23</v>
      </c>
      <c r="BC40" s="66">
        <f t="shared" si="0"/>
        <v>-20</v>
      </c>
      <c r="BD40" s="66">
        <f t="shared" si="1"/>
        <v>25</v>
      </c>
      <c r="BE40" s="66">
        <f t="shared" si="2"/>
        <v>0</v>
      </c>
      <c r="BF40" s="66">
        <f t="shared" si="3"/>
        <v>0</v>
      </c>
    </row>
    <row r="41" spans="17:58" s="5" customFormat="1" ht="12.75">
      <c r="Q41" s="4"/>
      <c r="BB41" s="66">
        <v>24</v>
      </c>
      <c r="BC41" s="66">
        <f t="shared" si="0"/>
        <v>-20</v>
      </c>
      <c r="BD41" s="66">
        <f t="shared" si="1"/>
        <v>25</v>
      </c>
      <c r="BE41" s="66">
        <f t="shared" si="2"/>
        <v>0</v>
      </c>
      <c r="BF41" s="66">
        <f t="shared" si="3"/>
        <v>0</v>
      </c>
    </row>
    <row r="42" spans="17:58" s="5" customFormat="1" ht="12.75">
      <c r="Q42" s="4"/>
      <c r="BB42" s="66">
        <v>25</v>
      </c>
      <c r="BC42" s="66">
        <f t="shared" si="0"/>
        <v>-20</v>
      </c>
      <c r="BD42" s="66">
        <f t="shared" si="1"/>
        <v>25</v>
      </c>
      <c r="BE42" s="66">
        <f t="shared" si="2"/>
        <v>0</v>
      </c>
      <c r="BF42" s="66">
        <f t="shared" si="3"/>
        <v>0</v>
      </c>
    </row>
    <row r="43" spans="17:58" s="5" customFormat="1" ht="12.75">
      <c r="Q43" s="4"/>
      <c r="BB43" s="66">
        <v>26</v>
      </c>
      <c r="BC43" s="66">
        <f t="shared" si="0"/>
        <v>-20</v>
      </c>
      <c r="BD43" s="66">
        <f t="shared" si="1"/>
        <v>25</v>
      </c>
      <c r="BE43" s="66">
        <f t="shared" si="2"/>
        <v>0</v>
      </c>
      <c r="BF43" s="66">
        <f t="shared" si="3"/>
        <v>0</v>
      </c>
    </row>
    <row r="44" spans="17:58" s="5" customFormat="1" ht="12.75">
      <c r="Q44" s="4"/>
      <c r="BB44" s="66">
        <v>27</v>
      </c>
      <c r="BC44" s="66">
        <f t="shared" si="0"/>
        <v>-20</v>
      </c>
      <c r="BD44" s="66">
        <f t="shared" si="1"/>
        <v>25</v>
      </c>
      <c r="BE44" s="66">
        <f t="shared" si="2"/>
        <v>0</v>
      </c>
      <c r="BF44" s="66">
        <f t="shared" si="3"/>
        <v>0</v>
      </c>
    </row>
    <row r="45" spans="17:58" s="5" customFormat="1" ht="12.75">
      <c r="Q45" s="4"/>
      <c r="BB45" s="66">
        <v>28</v>
      </c>
      <c r="BC45" s="66">
        <f t="shared" si="0"/>
        <v>-20</v>
      </c>
      <c r="BD45" s="66">
        <f t="shared" si="1"/>
        <v>25</v>
      </c>
      <c r="BE45" s="66">
        <f t="shared" si="2"/>
        <v>0</v>
      </c>
      <c r="BF45" s="66">
        <f t="shared" si="3"/>
        <v>0</v>
      </c>
    </row>
    <row r="46" spans="17:58" s="5" customFormat="1" ht="12.75">
      <c r="Q46" s="4"/>
      <c r="BB46" s="66">
        <v>29</v>
      </c>
      <c r="BC46" s="66">
        <f t="shared" si="0"/>
        <v>-20</v>
      </c>
      <c r="BD46" s="66">
        <f t="shared" si="1"/>
        <v>25</v>
      </c>
      <c r="BE46" s="66">
        <f t="shared" si="2"/>
        <v>0</v>
      </c>
      <c r="BF46" s="66">
        <f t="shared" si="3"/>
        <v>0</v>
      </c>
    </row>
    <row r="47" spans="17:58" s="5" customFormat="1" ht="12.75">
      <c r="Q47" s="4"/>
      <c r="BB47" s="66">
        <v>30</v>
      </c>
      <c r="BC47" s="66">
        <f t="shared" si="0"/>
        <v>-20</v>
      </c>
      <c r="BD47" s="66">
        <f t="shared" si="1"/>
        <v>25</v>
      </c>
      <c r="BE47" s="66">
        <f t="shared" si="2"/>
        <v>0</v>
      </c>
      <c r="BF47" s="66">
        <f t="shared" si="3"/>
        <v>0</v>
      </c>
    </row>
    <row r="48" spans="17:58" s="5" customFormat="1" ht="12.75">
      <c r="Q48" s="4"/>
      <c r="BB48" s="66">
        <v>31</v>
      </c>
      <c r="BC48" s="66">
        <f t="shared" si="0"/>
        <v>-20</v>
      </c>
      <c r="BD48" s="66">
        <f t="shared" si="1"/>
        <v>25</v>
      </c>
      <c r="BE48" s="66">
        <f t="shared" si="2"/>
        <v>0</v>
      </c>
      <c r="BF48" s="66">
        <f t="shared" si="3"/>
        <v>0</v>
      </c>
    </row>
    <row r="49" spans="17:58" s="5" customFormat="1" ht="12.75">
      <c r="Q49" s="4"/>
      <c r="BB49" s="66">
        <v>32</v>
      </c>
      <c r="BC49" s="66">
        <f t="shared" si="0"/>
        <v>-20</v>
      </c>
      <c r="BD49" s="66">
        <f t="shared" si="1"/>
        <v>25</v>
      </c>
      <c r="BE49" s="66">
        <f t="shared" si="2"/>
        <v>0</v>
      </c>
      <c r="BF49" s="66">
        <f t="shared" si="3"/>
        <v>0</v>
      </c>
    </row>
    <row r="50" spans="17:58" s="5" customFormat="1" ht="12.75">
      <c r="Q50" s="4"/>
      <c r="BB50" s="66">
        <v>33</v>
      </c>
      <c r="BC50" s="66">
        <f t="shared" si="0"/>
        <v>-20</v>
      </c>
      <c r="BD50" s="66">
        <f t="shared" si="1"/>
        <v>25</v>
      </c>
      <c r="BE50" s="66">
        <f t="shared" si="2"/>
        <v>0</v>
      </c>
      <c r="BF50" s="66">
        <f t="shared" si="3"/>
        <v>0</v>
      </c>
    </row>
    <row r="51" spans="17:58" s="5" customFormat="1" ht="12.75">
      <c r="Q51" s="4"/>
      <c r="BB51" s="66">
        <v>34</v>
      </c>
      <c r="BC51" s="66">
        <f t="shared" si="0"/>
        <v>-20</v>
      </c>
      <c r="BD51" s="66">
        <f t="shared" si="1"/>
        <v>25</v>
      </c>
      <c r="BE51" s="66">
        <f t="shared" si="2"/>
        <v>0</v>
      </c>
      <c r="BF51" s="66">
        <f t="shared" si="3"/>
        <v>0</v>
      </c>
    </row>
    <row r="52" spans="17:58" s="5" customFormat="1" ht="12.75">
      <c r="Q52" s="4"/>
      <c r="BB52" s="66">
        <v>35</v>
      </c>
      <c r="BC52" s="66">
        <f t="shared" si="0"/>
        <v>-20</v>
      </c>
      <c r="BD52" s="66">
        <f t="shared" si="1"/>
        <v>25</v>
      </c>
      <c r="BE52" s="66">
        <f t="shared" si="2"/>
        <v>0</v>
      </c>
      <c r="BF52" s="66">
        <f t="shared" si="3"/>
        <v>0</v>
      </c>
    </row>
    <row r="53" spans="17:58" s="5" customFormat="1" ht="12.75">
      <c r="Q53" s="4"/>
      <c r="BB53" s="66">
        <v>36</v>
      </c>
      <c r="BC53" s="66">
        <f t="shared" si="0"/>
        <v>-20</v>
      </c>
      <c r="BD53" s="66">
        <f t="shared" si="1"/>
        <v>25</v>
      </c>
      <c r="BE53" s="66">
        <f t="shared" si="2"/>
        <v>0</v>
      </c>
      <c r="BF53" s="66">
        <f t="shared" si="3"/>
        <v>0</v>
      </c>
    </row>
    <row r="54" spans="2:58" ht="12.75">
      <c r="B54" s="45"/>
      <c r="C54" s="45"/>
      <c r="D54" s="45"/>
      <c r="E54" s="45"/>
      <c r="F54" s="45"/>
      <c r="G54" s="45"/>
      <c r="BB54" s="69">
        <v>37</v>
      </c>
      <c r="BC54" s="69">
        <f t="shared" si="0"/>
        <v>-20</v>
      </c>
      <c r="BD54" s="69">
        <f t="shared" si="1"/>
        <v>25</v>
      </c>
      <c r="BE54" s="69">
        <f t="shared" si="2"/>
        <v>0</v>
      </c>
      <c r="BF54" s="69">
        <f t="shared" si="3"/>
        <v>0</v>
      </c>
    </row>
    <row r="55" spans="2:58" ht="12.75">
      <c r="B55" s="45"/>
      <c r="C55" s="45"/>
      <c r="D55" s="45"/>
      <c r="E55" s="45"/>
      <c r="F55" s="45"/>
      <c r="G55" s="45"/>
      <c r="BB55" s="69">
        <v>38</v>
      </c>
      <c r="BC55" s="69">
        <f t="shared" si="0"/>
        <v>-20</v>
      </c>
      <c r="BD55" s="69">
        <f t="shared" si="1"/>
        <v>25</v>
      </c>
      <c r="BE55" s="69">
        <f t="shared" si="2"/>
        <v>0</v>
      </c>
      <c r="BF55" s="69">
        <f t="shared" si="3"/>
        <v>0</v>
      </c>
    </row>
    <row r="56" spans="2:58" ht="12.75">
      <c r="B56" s="45"/>
      <c r="C56" s="45"/>
      <c r="D56" s="45"/>
      <c r="E56" s="45"/>
      <c r="F56" s="45"/>
      <c r="G56" s="45"/>
      <c r="BB56" s="69">
        <v>39</v>
      </c>
      <c r="BC56" s="69">
        <f t="shared" si="0"/>
        <v>-20</v>
      </c>
      <c r="BD56" s="69">
        <f t="shared" si="1"/>
        <v>25</v>
      </c>
      <c r="BE56" s="69">
        <f t="shared" si="2"/>
        <v>0</v>
      </c>
      <c r="BF56" s="69">
        <f t="shared" si="3"/>
        <v>0</v>
      </c>
    </row>
    <row r="57" spans="2:58" ht="12.75">
      <c r="B57" s="45"/>
      <c r="C57" s="45"/>
      <c r="D57" s="45"/>
      <c r="E57" s="45"/>
      <c r="F57" s="45"/>
      <c r="G57" s="45"/>
      <c r="BB57" s="69">
        <v>40</v>
      </c>
      <c r="BC57" s="69">
        <f t="shared" si="0"/>
        <v>-20</v>
      </c>
      <c r="BD57" s="69">
        <f t="shared" si="1"/>
        <v>25</v>
      </c>
      <c r="BE57" s="69">
        <f t="shared" si="2"/>
        <v>0</v>
      </c>
      <c r="BF57" s="69">
        <f t="shared" si="3"/>
        <v>0</v>
      </c>
    </row>
    <row r="58" spans="2:58" ht="12.75">
      <c r="B58" s="45"/>
      <c r="C58" s="45"/>
      <c r="D58" s="45"/>
      <c r="E58" s="45"/>
      <c r="F58" s="45"/>
      <c r="G58" s="45"/>
      <c r="BB58" s="69">
        <v>41</v>
      </c>
      <c r="BC58" s="69">
        <f t="shared" si="0"/>
        <v>-20</v>
      </c>
      <c r="BD58" s="69">
        <f t="shared" si="1"/>
        <v>25</v>
      </c>
      <c r="BE58" s="69">
        <f t="shared" si="2"/>
        <v>0</v>
      </c>
      <c r="BF58" s="69">
        <f t="shared" si="3"/>
        <v>0</v>
      </c>
    </row>
    <row r="59" spans="2:58" ht="12.75">
      <c r="B59" s="45"/>
      <c r="C59" s="45"/>
      <c r="D59" s="45"/>
      <c r="E59" s="45"/>
      <c r="F59" s="45"/>
      <c r="G59" s="45"/>
      <c r="BB59" s="69">
        <v>42</v>
      </c>
      <c r="BC59" s="69">
        <f t="shared" si="0"/>
        <v>-20</v>
      </c>
      <c r="BD59" s="69">
        <f t="shared" si="1"/>
        <v>25</v>
      </c>
      <c r="BE59" s="69">
        <f t="shared" si="2"/>
        <v>0</v>
      </c>
      <c r="BF59" s="69">
        <f t="shared" si="3"/>
        <v>0</v>
      </c>
    </row>
    <row r="60" spans="54:58" ht="12.75">
      <c r="BB60" s="69">
        <v>43</v>
      </c>
      <c r="BC60" s="69">
        <f t="shared" si="0"/>
        <v>-20</v>
      </c>
      <c r="BD60" s="69">
        <f t="shared" si="1"/>
        <v>25</v>
      </c>
      <c r="BE60" s="69">
        <f t="shared" si="2"/>
        <v>0</v>
      </c>
      <c r="BF60" s="69">
        <f t="shared" si="3"/>
        <v>0</v>
      </c>
    </row>
    <row r="61" spans="54:58" ht="12.75">
      <c r="BB61" s="69">
        <v>44</v>
      </c>
      <c r="BC61" s="69">
        <f t="shared" si="0"/>
        <v>-20</v>
      </c>
      <c r="BD61" s="69">
        <f t="shared" si="1"/>
        <v>25</v>
      </c>
      <c r="BE61" s="69">
        <f t="shared" si="2"/>
        <v>0</v>
      </c>
      <c r="BF61" s="69">
        <f t="shared" si="3"/>
        <v>0</v>
      </c>
    </row>
    <row r="62" spans="54:58" ht="12.75">
      <c r="BB62" s="69">
        <v>45</v>
      </c>
      <c r="BC62" s="69">
        <f t="shared" si="0"/>
        <v>-20</v>
      </c>
      <c r="BD62" s="69">
        <f t="shared" si="1"/>
        <v>25</v>
      </c>
      <c r="BE62" s="69">
        <f t="shared" si="2"/>
        <v>0</v>
      </c>
      <c r="BF62" s="69">
        <f t="shared" si="3"/>
        <v>0</v>
      </c>
    </row>
    <row r="63" spans="54:58" ht="12.75">
      <c r="BB63" s="69">
        <v>46</v>
      </c>
      <c r="BC63" s="69">
        <f t="shared" si="0"/>
        <v>-20</v>
      </c>
      <c r="BD63" s="69">
        <f t="shared" si="1"/>
        <v>25</v>
      </c>
      <c r="BE63" s="69">
        <f t="shared" si="2"/>
        <v>0</v>
      </c>
      <c r="BF63" s="69">
        <f t="shared" si="3"/>
        <v>0</v>
      </c>
    </row>
    <row r="64" spans="54:58" ht="12.75">
      <c r="BB64" s="69">
        <v>47</v>
      </c>
      <c r="BC64" s="69">
        <f t="shared" si="0"/>
        <v>-20</v>
      </c>
      <c r="BD64" s="69">
        <f t="shared" si="1"/>
        <v>25</v>
      </c>
      <c r="BE64" s="69">
        <f t="shared" si="2"/>
        <v>0</v>
      </c>
      <c r="BF64" s="69">
        <f t="shared" si="3"/>
        <v>0</v>
      </c>
    </row>
    <row r="65" spans="54:58" ht="12.75">
      <c r="BB65" s="69">
        <v>48</v>
      </c>
      <c r="BC65" s="69">
        <f t="shared" si="0"/>
        <v>-20</v>
      </c>
      <c r="BD65" s="69">
        <f t="shared" si="1"/>
        <v>25</v>
      </c>
      <c r="BE65" s="69">
        <f t="shared" si="2"/>
        <v>0</v>
      </c>
      <c r="BF65" s="69">
        <f t="shared" si="3"/>
        <v>0</v>
      </c>
    </row>
    <row r="66" spans="54:58" ht="12.75">
      <c r="BB66" s="69">
        <v>49</v>
      </c>
      <c r="BC66" s="69">
        <f t="shared" si="0"/>
        <v>-20</v>
      </c>
      <c r="BD66" s="69">
        <f t="shared" si="1"/>
        <v>25</v>
      </c>
      <c r="BE66" s="69">
        <f t="shared" si="2"/>
        <v>0</v>
      </c>
      <c r="BF66" s="69">
        <f t="shared" si="3"/>
        <v>0</v>
      </c>
    </row>
  </sheetData>
  <sheetProtection password="CC66" sheet="1" objects="1"/>
  <mergeCells count="23">
    <mergeCell ref="C8:D8"/>
    <mergeCell ref="F8:N8"/>
    <mergeCell ref="C1:O1"/>
    <mergeCell ref="T1:AE1"/>
    <mergeCell ref="E4:J4"/>
    <mergeCell ref="L4:N4"/>
    <mergeCell ref="W4:Z4"/>
    <mergeCell ref="AC4:AE4"/>
    <mergeCell ref="BC13:BD13"/>
    <mergeCell ref="BE13:BF13"/>
    <mergeCell ref="M5:N5"/>
    <mergeCell ref="AD5:AE5"/>
    <mergeCell ref="T8:U8"/>
    <mergeCell ref="W8:AD8"/>
    <mergeCell ref="B14:M14"/>
    <mergeCell ref="N14:O14"/>
    <mergeCell ref="B15:I15"/>
    <mergeCell ref="E16:F16"/>
    <mergeCell ref="J15:K15"/>
    <mergeCell ref="T14:AE14"/>
    <mergeCell ref="AD15:AE15"/>
    <mergeCell ref="U16:V16"/>
    <mergeCell ref="T15:AB15"/>
  </mergeCells>
  <printOptions gridLines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headerFooter alignWithMargins="0">
    <oddHeader>&amp;L&amp;F&amp;R&amp;A</oddHeader>
    <oddFooter>&amp;LPage &amp;P de &amp;N&amp;RFM 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D66"/>
  <sheetViews>
    <sheetView showRowColHeaders="0" zoomScale="95" zoomScaleNormal="95" workbookViewId="0" topLeftCell="A1">
      <selection activeCell="I5" sqref="I5"/>
    </sheetView>
  </sheetViews>
  <sheetFormatPr defaultColWidth="12" defaultRowHeight="12.75"/>
  <cols>
    <col min="1" max="1" width="2.66015625" style="45" customWidth="1"/>
    <col min="2" max="2" width="3.16015625" style="69" customWidth="1"/>
    <col min="3" max="3" width="6.83203125" style="69" customWidth="1"/>
    <col min="4" max="4" width="8.66015625" style="69" customWidth="1"/>
    <col min="5" max="5" width="1.3359375" style="69" customWidth="1"/>
    <col min="6" max="6" width="3" style="69" customWidth="1"/>
    <col min="7" max="7" width="5.5" style="69" customWidth="1"/>
    <col min="8" max="8" width="1.66796875" style="45" customWidth="1"/>
    <col min="9" max="9" width="6.33203125" style="45" customWidth="1"/>
    <col min="10" max="10" width="3.33203125" style="45" customWidth="1"/>
    <col min="11" max="11" width="5.16015625" style="45" customWidth="1"/>
    <col min="12" max="12" width="2.66015625" style="45" customWidth="1"/>
    <col min="13" max="13" width="9.5" style="45" customWidth="1"/>
    <col min="14" max="14" width="3.66015625" style="45" customWidth="1"/>
    <col min="15" max="15" width="9.33203125" style="45" customWidth="1"/>
    <col min="16" max="16" width="1.66796875" style="4" customWidth="1"/>
    <col min="17" max="17" width="2.33203125" style="45" customWidth="1"/>
    <col min="18" max="18" width="5.33203125" style="45" customWidth="1"/>
    <col min="19" max="19" width="6.83203125" style="45" customWidth="1"/>
    <col min="20" max="20" width="2.33203125" style="45" customWidth="1"/>
    <col min="21" max="21" width="4.5" style="45" customWidth="1"/>
    <col min="22" max="22" width="3.66015625" style="45" customWidth="1"/>
    <col min="23" max="23" width="1.66796875" style="45" customWidth="1"/>
    <col min="24" max="24" width="7" style="45" customWidth="1"/>
    <col min="25" max="25" width="1.5" style="45" customWidth="1"/>
    <col min="26" max="26" width="4.66015625" style="45" customWidth="1"/>
    <col min="27" max="27" width="3.66015625" style="45" customWidth="1"/>
    <col min="28" max="28" width="2.83203125" style="45" customWidth="1"/>
    <col min="29" max="29" width="3.83203125" style="45" customWidth="1"/>
    <col min="30" max="30" width="10.33203125" style="5" customWidth="1"/>
    <col min="31" max="31" width="12" style="5" customWidth="1"/>
    <col min="32" max="16384" width="12" style="45" customWidth="1"/>
  </cols>
  <sheetData>
    <row r="1" spans="3:29" s="1" customFormat="1" ht="30" customHeight="1">
      <c r="C1" s="129" t="s">
        <v>19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4"/>
      <c r="R1" s="129" t="s">
        <v>20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2:29" s="1" customFormat="1" ht="38.25" customHeight="1">
      <c r="B2" s="154" t="s">
        <v>27</v>
      </c>
      <c r="C2" s="155"/>
      <c r="D2" s="155"/>
      <c r="E2" s="155"/>
      <c r="F2" s="126" t="s">
        <v>28</v>
      </c>
      <c r="G2" s="127"/>
      <c r="H2" s="127"/>
      <c r="I2" s="127"/>
      <c r="J2" s="127"/>
      <c r="K2" s="127"/>
      <c r="L2" s="3"/>
      <c r="M2" s="3"/>
      <c r="N2" s="3"/>
      <c r="O2" s="3"/>
      <c r="P2" s="4"/>
      <c r="Q2" s="148" t="s">
        <v>27</v>
      </c>
      <c r="R2" s="149"/>
      <c r="S2" s="149"/>
      <c r="T2" s="149"/>
      <c r="U2" s="128" t="s">
        <v>32</v>
      </c>
      <c r="V2" s="147"/>
      <c r="W2" s="147"/>
      <c r="X2" s="147"/>
      <c r="Y2" s="147"/>
      <c r="Z2" s="147"/>
      <c r="AA2" s="2"/>
      <c r="AB2" s="2"/>
      <c r="AC2" s="2"/>
    </row>
    <row r="3" s="5" customFormat="1" ht="14.25" customHeight="1" thickBot="1">
      <c r="P3" s="4"/>
    </row>
    <row r="4" spans="1:34" s="13" customFormat="1" ht="14.25" customHeight="1" thickBot="1">
      <c r="A4" s="5"/>
      <c r="B4" s="5"/>
      <c r="C4" s="5"/>
      <c r="D4" s="5"/>
      <c r="E4" s="121" t="s">
        <v>21</v>
      </c>
      <c r="F4" s="122"/>
      <c r="G4" s="122"/>
      <c r="H4" s="122"/>
      <c r="I4" s="122"/>
      <c r="J4" s="123"/>
      <c r="K4" s="9"/>
      <c r="L4" s="119" t="s">
        <v>22</v>
      </c>
      <c r="M4" s="119"/>
      <c r="N4" s="119"/>
      <c r="O4" s="11"/>
      <c r="P4" s="4"/>
      <c r="Q4" s="5"/>
      <c r="R4" s="5"/>
      <c r="S4" s="5"/>
      <c r="T4" s="9"/>
      <c r="U4" s="153" t="s">
        <v>21</v>
      </c>
      <c r="V4" s="153"/>
      <c r="W4" s="153"/>
      <c r="X4" s="153"/>
      <c r="Y4" s="12"/>
      <c r="Z4" s="9"/>
      <c r="AA4" s="122" t="s">
        <v>22</v>
      </c>
      <c r="AB4" s="122"/>
      <c r="AC4" s="122"/>
      <c r="AD4" s="11"/>
      <c r="AE4" s="5"/>
      <c r="AF4" s="5"/>
      <c r="AG4" s="5"/>
      <c r="AH4" s="5"/>
    </row>
    <row r="5" spans="1:34" s="33" customFormat="1" ht="17.25" thickBot="1">
      <c r="A5" s="14"/>
      <c r="B5" s="14"/>
      <c r="C5" s="14"/>
      <c r="D5" s="14"/>
      <c r="E5" s="15"/>
      <c r="F5" s="16" t="s">
        <v>11</v>
      </c>
      <c r="G5" s="17">
        <v>1</v>
      </c>
      <c r="H5" s="18" t="s">
        <v>12</v>
      </c>
      <c r="I5" s="81">
        <v>3</v>
      </c>
      <c r="J5" s="19"/>
      <c r="K5" s="20"/>
      <c r="L5" s="21" t="s">
        <v>16</v>
      </c>
      <c r="M5" s="145">
        <v>4</v>
      </c>
      <c r="N5" s="146"/>
      <c r="O5" s="23"/>
      <c r="P5" s="24"/>
      <c r="Q5" s="14"/>
      <c r="R5" s="14"/>
      <c r="S5" s="14"/>
      <c r="T5" s="25"/>
      <c r="U5" s="26" t="s">
        <v>11</v>
      </c>
      <c r="V5" s="27">
        <v>1</v>
      </c>
      <c r="W5" s="28" t="s">
        <v>12</v>
      </c>
      <c r="X5" s="83">
        <v>4</v>
      </c>
      <c r="Y5" s="30"/>
      <c r="Z5" s="25"/>
      <c r="AA5" s="31" t="s">
        <v>18</v>
      </c>
      <c r="AB5" s="150">
        <v>3</v>
      </c>
      <c r="AC5" s="146"/>
      <c r="AD5" s="32"/>
      <c r="AE5" s="14"/>
      <c r="AF5" s="14"/>
      <c r="AG5" s="14"/>
      <c r="AH5" s="14"/>
    </row>
    <row r="6" spans="1:34" s="33" customFormat="1" ht="7.5" customHeight="1" thickBot="1">
      <c r="A6" s="14"/>
      <c r="B6" s="14"/>
      <c r="C6" s="14"/>
      <c r="D6" s="14"/>
      <c r="E6" s="34"/>
      <c r="F6" s="35"/>
      <c r="G6" s="36"/>
      <c r="H6" s="37"/>
      <c r="I6" s="37"/>
      <c r="J6" s="38"/>
      <c r="K6" s="39"/>
      <c r="L6" s="37"/>
      <c r="M6" s="37"/>
      <c r="N6" s="37"/>
      <c r="O6" s="40"/>
      <c r="P6" s="24"/>
      <c r="Q6" s="14"/>
      <c r="R6" s="14"/>
      <c r="S6" s="14"/>
      <c r="T6" s="41"/>
      <c r="U6" s="35"/>
      <c r="V6" s="36"/>
      <c r="W6" s="42"/>
      <c r="X6" s="42"/>
      <c r="Y6" s="42"/>
      <c r="Z6" s="41"/>
      <c r="AA6" s="42"/>
      <c r="AB6" s="42"/>
      <c r="AC6" s="42"/>
      <c r="AD6" s="40"/>
      <c r="AE6" s="14"/>
      <c r="AF6" s="14"/>
      <c r="AG6" s="14"/>
      <c r="AH6" s="14"/>
    </row>
    <row r="7" spans="1:34" ht="18" customHeight="1" thickBot="1">
      <c r="A7" s="5"/>
      <c r="B7" s="5"/>
      <c r="C7" s="5"/>
      <c r="D7" s="5"/>
      <c r="E7" s="5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F7" s="5"/>
      <c r="AG7" s="5"/>
      <c r="AH7" s="5"/>
    </row>
    <row r="8" spans="1:34" ht="18" customHeight="1" thickBot="1">
      <c r="A8" s="5"/>
      <c r="B8" s="9"/>
      <c r="C8" s="122" t="s">
        <v>25</v>
      </c>
      <c r="D8" s="122"/>
      <c r="E8" s="46"/>
      <c r="F8" s="121" t="s">
        <v>29</v>
      </c>
      <c r="G8" s="122"/>
      <c r="H8" s="122"/>
      <c r="I8" s="122"/>
      <c r="J8" s="122"/>
      <c r="K8" s="7">
        <f>D9</f>
        <v>20</v>
      </c>
      <c r="L8" s="122" t="s">
        <v>30</v>
      </c>
      <c r="M8" s="122"/>
      <c r="N8" s="122"/>
      <c r="O8" s="123"/>
      <c r="P8" s="44"/>
      <c r="Q8" s="9"/>
      <c r="R8" s="122" t="s">
        <v>25</v>
      </c>
      <c r="S8" s="122"/>
      <c r="T8" s="11"/>
      <c r="U8" s="122" t="s">
        <v>29</v>
      </c>
      <c r="V8" s="122"/>
      <c r="W8" s="122"/>
      <c r="X8" s="122"/>
      <c r="Y8" s="122"/>
      <c r="Z8" s="7">
        <f>S9</f>
        <v>10</v>
      </c>
      <c r="AA8" s="122" t="s">
        <v>30</v>
      </c>
      <c r="AB8" s="122"/>
      <c r="AC8" s="122"/>
      <c r="AD8" s="123"/>
      <c r="AF8" s="5"/>
      <c r="AG8" s="5"/>
      <c r="AH8" s="5"/>
    </row>
    <row r="9" spans="1:34" s="33" customFormat="1" ht="24" thickBot="1">
      <c r="A9" s="14"/>
      <c r="B9" s="15"/>
      <c r="C9" s="79" t="s">
        <v>13</v>
      </c>
      <c r="D9" s="82">
        <v>20</v>
      </c>
      <c r="E9" s="47"/>
      <c r="F9" s="6" t="s">
        <v>34</v>
      </c>
      <c r="G9" s="108">
        <f>D9</f>
        <v>20</v>
      </c>
      <c r="H9" s="48" t="s">
        <v>12</v>
      </c>
      <c r="I9" s="109">
        <f>D9</f>
        <v>20</v>
      </c>
      <c r="J9" s="7" t="s">
        <v>31</v>
      </c>
      <c r="K9" s="49">
        <f>I5</f>
        <v>3</v>
      </c>
      <c r="L9" s="50"/>
      <c r="M9" s="51">
        <f>O56</f>
        <v>79</v>
      </c>
      <c r="N9" s="48" t="s">
        <v>12</v>
      </c>
      <c r="O9" s="8">
        <f>(D9*(I5+O56))/K10</f>
        <v>820</v>
      </c>
      <c r="P9" s="52"/>
      <c r="Q9" s="25"/>
      <c r="R9" s="77" t="s">
        <v>17</v>
      </c>
      <c r="S9" s="82">
        <v>10</v>
      </c>
      <c r="T9" s="53"/>
      <c r="U9" s="6" t="s">
        <v>34</v>
      </c>
      <c r="V9" s="110">
        <f>S9</f>
        <v>10</v>
      </c>
      <c r="W9" s="48" t="s">
        <v>12</v>
      </c>
      <c r="X9" s="107">
        <f>X5</f>
        <v>4</v>
      </c>
      <c r="Y9" s="54" t="s">
        <v>15</v>
      </c>
      <c r="Z9" s="105">
        <f>AB5</f>
        <v>3</v>
      </c>
      <c r="AA9" s="55">
        <f>S9</f>
        <v>10</v>
      </c>
      <c r="AB9" s="7">
        <v>-1</v>
      </c>
      <c r="AC9" s="48" t="s">
        <v>12</v>
      </c>
      <c r="AD9" s="8">
        <f>X5*((AB5^S9-1)/(AB5-1))</f>
        <v>118096</v>
      </c>
      <c r="AE9" s="14"/>
      <c r="AF9" s="14"/>
      <c r="AG9" s="14"/>
      <c r="AH9" s="14"/>
    </row>
    <row r="10" spans="1:34" s="64" customFormat="1" ht="13.5" thickBot="1">
      <c r="A10" s="5"/>
      <c r="B10" s="56"/>
      <c r="C10" s="57"/>
      <c r="D10" s="57"/>
      <c r="E10" s="57"/>
      <c r="F10" s="58"/>
      <c r="G10" s="59"/>
      <c r="H10" s="59"/>
      <c r="I10" s="59"/>
      <c r="J10" s="59"/>
      <c r="K10" s="60">
        <v>2</v>
      </c>
      <c r="L10" s="59"/>
      <c r="M10" s="59"/>
      <c r="N10" s="59"/>
      <c r="O10" s="61"/>
      <c r="P10" s="4"/>
      <c r="Q10" s="56"/>
      <c r="R10" s="57"/>
      <c r="S10" s="57"/>
      <c r="T10" s="62"/>
      <c r="U10" s="58"/>
      <c r="V10" s="59"/>
      <c r="W10" s="59"/>
      <c r="X10" s="63"/>
      <c r="Y10" s="63"/>
      <c r="Z10" s="106">
        <f>AB5</f>
        <v>3</v>
      </c>
      <c r="AA10" s="37" t="s">
        <v>33</v>
      </c>
      <c r="AB10" s="63">
        <v>1</v>
      </c>
      <c r="AC10" s="59"/>
      <c r="AD10" s="61"/>
      <c r="AE10" s="5"/>
      <c r="AF10" s="5"/>
      <c r="AG10" s="5"/>
      <c r="AH10" s="5"/>
    </row>
    <row r="11" spans="2:30" s="5" customFormat="1" ht="12.75">
      <c r="B11" s="56"/>
      <c r="C11" s="57"/>
      <c r="D11" s="57"/>
      <c r="E11" s="57"/>
      <c r="F11" s="56"/>
      <c r="G11" s="57"/>
      <c r="H11" s="57"/>
      <c r="I11" s="57"/>
      <c r="J11" s="57"/>
      <c r="K11" s="57"/>
      <c r="L11" s="57"/>
      <c r="M11" s="57"/>
      <c r="N11" s="57"/>
      <c r="O11" s="62"/>
      <c r="P11" s="4"/>
      <c r="Q11" s="56"/>
      <c r="R11" s="57"/>
      <c r="S11" s="57"/>
      <c r="T11" s="62"/>
      <c r="U11" s="57"/>
      <c r="V11" s="57"/>
      <c r="W11" s="57"/>
      <c r="X11" s="57"/>
      <c r="Y11" s="57"/>
      <c r="Z11" s="57"/>
      <c r="AA11" s="57"/>
      <c r="AB11" s="57"/>
      <c r="AC11" s="57"/>
      <c r="AD11" s="62"/>
    </row>
    <row r="12" spans="2:30" s="5" customFormat="1" ht="13.5" thickBot="1">
      <c r="B12" s="58"/>
      <c r="C12" s="59"/>
      <c r="D12" s="59"/>
      <c r="E12" s="59"/>
      <c r="F12" s="58"/>
      <c r="G12" s="59"/>
      <c r="H12" s="59"/>
      <c r="I12" s="59"/>
      <c r="J12" s="59"/>
      <c r="K12" s="59"/>
      <c r="L12" s="59"/>
      <c r="M12" s="59"/>
      <c r="N12" s="59"/>
      <c r="O12" s="61"/>
      <c r="P12" s="4"/>
      <c r="Q12" s="58"/>
      <c r="R12" s="59"/>
      <c r="S12" s="59"/>
      <c r="T12" s="61"/>
      <c r="U12" s="59"/>
      <c r="V12" s="59"/>
      <c r="W12" s="59"/>
      <c r="X12" s="59"/>
      <c r="Y12" s="59"/>
      <c r="Z12" s="59"/>
      <c r="AA12" s="59"/>
      <c r="AB12" s="59"/>
      <c r="AC12" s="59"/>
      <c r="AD12" s="61"/>
    </row>
    <row r="13" spans="16:56" s="5" customFormat="1" ht="12.75">
      <c r="P13" s="4"/>
      <c r="Q13" s="65"/>
      <c r="R13" s="65"/>
      <c r="S13" s="65"/>
      <c r="T13" s="65"/>
      <c r="AZ13" s="66"/>
      <c r="BA13" s="142" t="s">
        <v>9</v>
      </c>
      <c r="BB13" s="142"/>
      <c r="BC13" s="142" t="s">
        <v>10</v>
      </c>
      <c r="BD13" s="142"/>
    </row>
    <row r="14" spans="16:56" s="5" customFormat="1" ht="12.75">
      <c r="P14" s="4"/>
      <c r="AZ14" s="66"/>
      <c r="BA14" s="66" t="s">
        <v>3</v>
      </c>
      <c r="BB14" s="66" t="s">
        <v>4</v>
      </c>
      <c r="BC14" s="66" t="s">
        <v>5</v>
      </c>
      <c r="BD14" s="66" t="s">
        <v>6</v>
      </c>
    </row>
    <row r="15" spans="16:56" s="5" customFormat="1" ht="13.5" thickBot="1">
      <c r="P15" s="4"/>
      <c r="AZ15" s="66"/>
      <c r="BA15" s="67">
        <v>4</v>
      </c>
      <c r="BB15" s="67">
        <v>-1.5</v>
      </c>
      <c r="BC15" s="67">
        <v>1.1</v>
      </c>
      <c r="BD15" s="67">
        <v>-0.95</v>
      </c>
    </row>
    <row r="16" spans="5:56" s="5" customFormat="1" ht="15" thickBot="1">
      <c r="E16" s="124" t="s">
        <v>35</v>
      </c>
      <c r="F16" s="119"/>
      <c r="G16" s="120" t="s">
        <v>11</v>
      </c>
      <c r="H16" s="120"/>
      <c r="I16" s="89">
        <f>D9</f>
        <v>20</v>
      </c>
      <c r="J16" s="90" t="s">
        <v>12</v>
      </c>
      <c r="K16" s="151">
        <f>O56</f>
        <v>79</v>
      </c>
      <c r="L16" s="152"/>
      <c r="P16" s="4"/>
      <c r="AZ16" s="66" t="s">
        <v>0</v>
      </c>
      <c r="BA16" s="66" t="s">
        <v>1</v>
      </c>
      <c r="BB16" s="66" t="s">
        <v>2</v>
      </c>
      <c r="BC16" s="66" t="s">
        <v>7</v>
      </c>
      <c r="BD16" s="66" t="s">
        <v>8</v>
      </c>
    </row>
    <row r="17" spans="16:56" s="5" customFormat="1" ht="12.75">
      <c r="P17" s="4"/>
      <c r="AZ17" s="66">
        <v>0</v>
      </c>
      <c r="BA17" s="67">
        <v>-20</v>
      </c>
      <c r="BB17" s="67">
        <v>25</v>
      </c>
      <c r="BC17" s="67">
        <v>1</v>
      </c>
      <c r="BD17" s="67">
        <v>20</v>
      </c>
    </row>
    <row r="18" spans="16:56" s="5" customFormat="1" ht="12.75">
      <c r="P18" s="4"/>
      <c r="AZ18" s="66">
        <v>1</v>
      </c>
      <c r="BA18" s="66">
        <f>BA17+raison</f>
        <v>-20</v>
      </c>
      <c r="BB18" s="66">
        <f>BB17+raison</f>
        <v>25</v>
      </c>
      <c r="BC18" s="66">
        <f>BC17*raison</f>
        <v>0</v>
      </c>
      <c r="BD18" s="66">
        <f>BD17*raison</f>
        <v>0</v>
      </c>
    </row>
    <row r="19" spans="16:56" s="5" customFormat="1" ht="12.75">
      <c r="P19" s="4"/>
      <c r="AZ19" s="66">
        <v>2</v>
      </c>
      <c r="BA19" s="66">
        <f aca="true" t="shared" si="0" ref="BA19:BB66">BA18+raison</f>
        <v>-20</v>
      </c>
      <c r="BB19" s="66">
        <f t="shared" si="0"/>
        <v>25</v>
      </c>
      <c r="BC19" s="66">
        <f aca="true" t="shared" si="1" ref="BC19:BD66">BC18*raison</f>
        <v>0</v>
      </c>
      <c r="BD19" s="66">
        <f t="shared" si="1"/>
        <v>0</v>
      </c>
    </row>
    <row r="20" spans="16:56" s="5" customFormat="1" ht="12.75">
      <c r="P20" s="4"/>
      <c r="AZ20" s="66">
        <v>3</v>
      </c>
      <c r="BA20" s="66">
        <f t="shared" si="0"/>
        <v>-20</v>
      </c>
      <c r="BB20" s="66">
        <f t="shared" si="0"/>
        <v>25</v>
      </c>
      <c r="BC20" s="66">
        <f t="shared" si="1"/>
        <v>0</v>
      </c>
      <c r="BD20" s="66">
        <f t="shared" si="1"/>
        <v>0</v>
      </c>
    </row>
    <row r="21" spans="16:56" s="5" customFormat="1" ht="12.75">
      <c r="P21" s="4"/>
      <c r="AZ21" s="66">
        <v>4</v>
      </c>
      <c r="BA21" s="66">
        <f t="shared" si="0"/>
        <v>-20</v>
      </c>
      <c r="BB21" s="66">
        <f t="shared" si="0"/>
        <v>25</v>
      </c>
      <c r="BC21" s="66">
        <f t="shared" si="1"/>
        <v>0</v>
      </c>
      <c r="BD21" s="66">
        <f t="shared" si="1"/>
        <v>0</v>
      </c>
    </row>
    <row r="22" spans="16:56" s="5" customFormat="1" ht="12.75">
      <c r="P22" s="4"/>
      <c r="AZ22" s="66">
        <v>5</v>
      </c>
      <c r="BA22" s="66">
        <f t="shared" si="0"/>
        <v>-20</v>
      </c>
      <c r="BB22" s="66">
        <f t="shared" si="0"/>
        <v>25</v>
      </c>
      <c r="BC22" s="66">
        <f t="shared" si="1"/>
        <v>0</v>
      </c>
      <c r="BD22" s="66">
        <f t="shared" si="1"/>
        <v>0</v>
      </c>
    </row>
    <row r="23" spans="16:56" s="5" customFormat="1" ht="12.75">
      <c r="P23" s="4"/>
      <c r="AZ23" s="66">
        <v>6</v>
      </c>
      <c r="BA23" s="66">
        <f t="shared" si="0"/>
        <v>-20</v>
      </c>
      <c r="BB23" s="66">
        <f t="shared" si="0"/>
        <v>25</v>
      </c>
      <c r="BC23" s="66">
        <f t="shared" si="1"/>
        <v>0</v>
      </c>
      <c r="BD23" s="66">
        <f t="shared" si="1"/>
        <v>0</v>
      </c>
    </row>
    <row r="24" spans="16:56" s="5" customFormat="1" ht="12.75">
      <c r="P24" s="4"/>
      <c r="AZ24" s="66">
        <v>7</v>
      </c>
      <c r="BA24" s="66">
        <f t="shared" si="0"/>
        <v>-20</v>
      </c>
      <c r="BB24" s="66">
        <f t="shared" si="0"/>
        <v>25</v>
      </c>
      <c r="BC24" s="66">
        <f t="shared" si="1"/>
        <v>0</v>
      </c>
      <c r="BD24" s="66">
        <f t="shared" si="1"/>
        <v>0</v>
      </c>
    </row>
    <row r="25" spans="16:56" s="5" customFormat="1" ht="12.75">
      <c r="P25" s="4"/>
      <c r="AZ25" s="66">
        <v>8</v>
      </c>
      <c r="BA25" s="66">
        <f t="shared" si="0"/>
        <v>-20</v>
      </c>
      <c r="BB25" s="66">
        <f t="shared" si="0"/>
        <v>25</v>
      </c>
      <c r="BC25" s="66">
        <f t="shared" si="1"/>
        <v>0</v>
      </c>
      <c r="BD25" s="66">
        <f t="shared" si="1"/>
        <v>0</v>
      </c>
    </row>
    <row r="26" spans="16:56" s="5" customFormat="1" ht="12.75">
      <c r="P26" s="4"/>
      <c r="AZ26" s="66">
        <v>9</v>
      </c>
      <c r="BA26" s="66">
        <f t="shared" si="0"/>
        <v>-20</v>
      </c>
      <c r="BB26" s="66">
        <f t="shared" si="0"/>
        <v>25</v>
      </c>
      <c r="BC26" s="66">
        <f t="shared" si="1"/>
        <v>0</v>
      </c>
      <c r="BD26" s="66">
        <f t="shared" si="1"/>
        <v>0</v>
      </c>
    </row>
    <row r="27" spans="16:56" s="5" customFormat="1" ht="12.75">
      <c r="P27" s="4"/>
      <c r="AZ27" s="66">
        <v>10</v>
      </c>
      <c r="BA27" s="66">
        <f t="shared" si="0"/>
        <v>-20</v>
      </c>
      <c r="BB27" s="66">
        <f t="shared" si="0"/>
        <v>25</v>
      </c>
      <c r="BC27" s="66">
        <f t="shared" si="1"/>
        <v>0</v>
      </c>
      <c r="BD27" s="66">
        <f t="shared" si="1"/>
        <v>0</v>
      </c>
    </row>
    <row r="28" spans="16:56" s="5" customFormat="1" ht="12.75">
      <c r="P28" s="4"/>
      <c r="AZ28" s="66">
        <v>11</v>
      </c>
      <c r="BA28" s="66">
        <f t="shared" si="0"/>
        <v>-20</v>
      </c>
      <c r="BB28" s="66">
        <f t="shared" si="0"/>
        <v>25</v>
      </c>
      <c r="BC28" s="66">
        <f t="shared" si="1"/>
        <v>0</v>
      </c>
      <c r="BD28" s="66">
        <f t="shared" si="1"/>
        <v>0</v>
      </c>
    </row>
    <row r="29" spans="16:56" s="5" customFormat="1" ht="12.75">
      <c r="P29" s="4"/>
      <c r="AZ29" s="66">
        <v>12</v>
      </c>
      <c r="BA29" s="66">
        <f t="shared" si="0"/>
        <v>-20</v>
      </c>
      <c r="BB29" s="66">
        <f t="shared" si="0"/>
        <v>25</v>
      </c>
      <c r="BC29" s="66">
        <f t="shared" si="1"/>
        <v>0</v>
      </c>
      <c r="BD29" s="66">
        <f t="shared" si="1"/>
        <v>0</v>
      </c>
    </row>
    <row r="30" spans="16:56" s="5" customFormat="1" ht="12.75">
      <c r="P30" s="4"/>
      <c r="AZ30" s="66">
        <v>13</v>
      </c>
      <c r="BA30" s="66">
        <f t="shared" si="0"/>
        <v>-20</v>
      </c>
      <c r="BB30" s="66">
        <f t="shared" si="0"/>
        <v>25</v>
      </c>
      <c r="BC30" s="66">
        <f t="shared" si="1"/>
        <v>0</v>
      </c>
      <c r="BD30" s="66">
        <f t="shared" si="1"/>
        <v>0</v>
      </c>
    </row>
    <row r="31" spans="16:56" s="5" customFormat="1" ht="12.75">
      <c r="P31" s="4"/>
      <c r="AZ31" s="66">
        <v>14</v>
      </c>
      <c r="BA31" s="66">
        <f t="shared" si="0"/>
        <v>-20</v>
      </c>
      <c r="BB31" s="66">
        <f t="shared" si="0"/>
        <v>25</v>
      </c>
      <c r="BC31" s="66">
        <f t="shared" si="1"/>
        <v>0</v>
      </c>
      <c r="BD31" s="66">
        <f t="shared" si="1"/>
        <v>0</v>
      </c>
    </row>
    <row r="32" spans="16:56" s="5" customFormat="1" ht="12.75">
      <c r="P32" s="4"/>
      <c r="AZ32" s="66">
        <v>15</v>
      </c>
      <c r="BA32" s="66">
        <f t="shared" si="0"/>
        <v>-20</v>
      </c>
      <c r="BB32" s="66">
        <f t="shared" si="0"/>
        <v>25</v>
      </c>
      <c r="BC32" s="66">
        <f t="shared" si="1"/>
        <v>0</v>
      </c>
      <c r="BD32" s="66">
        <f t="shared" si="1"/>
        <v>0</v>
      </c>
    </row>
    <row r="33" spans="16:56" s="5" customFormat="1" ht="12.75">
      <c r="P33" s="4"/>
      <c r="AZ33" s="66">
        <v>16</v>
      </c>
      <c r="BA33" s="66">
        <f t="shared" si="0"/>
        <v>-20</v>
      </c>
      <c r="BB33" s="66">
        <f t="shared" si="0"/>
        <v>25</v>
      </c>
      <c r="BC33" s="66">
        <f t="shared" si="1"/>
        <v>0</v>
      </c>
      <c r="BD33" s="66">
        <f t="shared" si="1"/>
        <v>0</v>
      </c>
    </row>
    <row r="34" spans="16:56" s="5" customFormat="1" ht="12.75">
      <c r="P34" s="4"/>
      <c r="AZ34" s="66">
        <v>17</v>
      </c>
      <c r="BA34" s="66">
        <f t="shared" si="0"/>
        <v>-20</v>
      </c>
      <c r="BB34" s="66">
        <f t="shared" si="0"/>
        <v>25</v>
      </c>
      <c r="BC34" s="66">
        <f t="shared" si="1"/>
        <v>0</v>
      </c>
      <c r="BD34" s="66">
        <f t="shared" si="1"/>
        <v>0</v>
      </c>
    </row>
    <row r="35" spans="16:56" s="5" customFormat="1" ht="12.75">
      <c r="P35" s="4"/>
      <c r="AZ35" s="66">
        <v>18</v>
      </c>
      <c r="BA35" s="66">
        <f t="shared" si="0"/>
        <v>-20</v>
      </c>
      <c r="BB35" s="66">
        <f t="shared" si="0"/>
        <v>25</v>
      </c>
      <c r="BC35" s="66">
        <f t="shared" si="1"/>
        <v>0</v>
      </c>
      <c r="BD35" s="66">
        <f t="shared" si="1"/>
        <v>0</v>
      </c>
    </row>
    <row r="36" spans="16:56" s="5" customFormat="1" ht="12.75">
      <c r="P36" s="4"/>
      <c r="AZ36" s="66">
        <v>19</v>
      </c>
      <c r="BA36" s="66">
        <f t="shared" si="0"/>
        <v>-20</v>
      </c>
      <c r="BB36" s="66">
        <f t="shared" si="0"/>
        <v>25</v>
      </c>
      <c r="BC36" s="66">
        <f t="shared" si="1"/>
        <v>0</v>
      </c>
      <c r="BD36" s="66">
        <f t="shared" si="1"/>
        <v>0</v>
      </c>
    </row>
    <row r="37" spans="16:56" s="5" customFormat="1" ht="12.75">
      <c r="P37" s="4"/>
      <c r="AZ37" s="66">
        <v>20</v>
      </c>
      <c r="BA37" s="66">
        <f t="shared" si="0"/>
        <v>-20</v>
      </c>
      <c r="BB37" s="66">
        <f t="shared" si="0"/>
        <v>25</v>
      </c>
      <c r="BC37" s="66">
        <f t="shared" si="1"/>
        <v>0</v>
      </c>
      <c r="BD37" s="66">
        <f t="shared" si="1"/>
        <v>0</v>
      </c>
    </row>
    <row r="38" spans="16:56" s="5" customFormat="1" ht="12.75">
      <c r="P38" s="4"/>
      <c r="AZ38" s="66">
        <v>21</v>
      </c>
      <c r="BA38" s="66">
        <f t="shared" si="0"/>
        <v>-20</v>
      </c>
      <c r="BB38" s="66">
        <f t="shared" si="0"/>
        <v>25</v>
      </c>
      <c r="BC38" s="66">
        <f t="shared" si="1"/>
        <v>0</v>
      </c>
      <c r="BD38" s="66">
        <f t="shared" si="1"/>
        <v>0</v>
      </c>
    </row>
    <row r="39" spans="16:56" s="5" customFormat="1" ht="12.75">
      <c r="P39" s="4"/>
      <c r="AZ39" s="66">
        <v>22</v>
      </c>
      <c r="BA39" s="66">
        <f t="shared" si="0"/>
        <v>-20</v>
      </c>
      <c r="BB39" s="66">
        <f t="shared" si="0"/>
        <v>25</v>
      </c>
      <c r="BC39" s="66">
        <f t="shared" si="1"/>
        <v>0</v>
      </c>
      <c r="BD39" s="66">
        <f t="shared" si="1"/>
        <v>0</v>
      </c>
    </row>
    <row r="40" spans="16:56" s="5" customFormat="1" ht="12.75">
      <c r="P40" s="4"/>
      <c r="AZ40" s="66">
        <v>23</v>
      </c>
      <c r="BA40" s="66">
        <f t="shared" si="0"/>
        <v>-20</v>
      </c>
      <c r="BB40" s="66">
        <f t="shared" si="0"/>
        <v>25</v>
      </c>
      <c r="BC40" s="66">
        <f t="shared" si="1"/>
        <v>0</v>
      </c>
      <c r="BD40" s="66">
        <f t="shared" si="1"/>
        <v>0</v>
      </c>
    </row>
    <row r="41" spans="16:56" s="5" customFormat="1" ht="12.75">
      <c r="P41" s="4"/>
      <c r="AZ41" s="66">
        <v>24</v>
      </c>
      <c r="BA41" s="66">
        <f t="shared" si="0"/>
        <v>-20</v>
      </c>
      <c r="BB41" s="66">
        <f t="shared" si="0"/>
        <v>25</v>
      </c>
      <c r="BC41" s="66">
        <f t="shared" si="1"/>
        <v>0</v>
      </c>
      <c r="BD41" s="66">
        <f t="shared" si="1"/>
        <v>0</v>
      </c>
    </row>
    <row r="42" spans="16:56" s="5" customFormat="1" ht="12.75">
      <c r="P42" s="4"/>
      <c r="AZ42" s="66">
        <v>25</v>
      </c>
      <c r="BA42" s="66">
        <f t="shared" si="0"/>
        <v>-20</v>
      </c>
      <c r="BB42" s="66">
        <f t="shared" si="0"/>
        <v>25</v>
      </c>
      <c r="BC42" s="66">
        <f t="shared" si="1"/>
        <v>0</v>
      </c>
      <c r="BD42" s="66">
        <f t="shared" si="1"/>
        <v>0</v>
      </c>
    </row>
    <row r="43" spans="16:56" s="5" customFormat="1" ht="12.75">
      <c r="P43" s="4"/>
      <c r="AZ43" s="66">
        <v>26</v>
      </c>
      <c r="BA43" s="66">
        <f t="shared" si="0"/>
        <v>-20</v>
      </c>
      <c r="BB43" s="66">
        <f t="shared" si="0"/>
        <v>25</v>
      </c>
      <c r="BC43" s="66">
        <f t="shared" si="1"/>
        <v>0</v>
      </c>
      <c r="BD43" s="66">
        <f t="shared" si="1"/>
        <v>0</v>
      </c>
    </row>
    <row r="44" spans="16:56" s="5" customFormat="1" ht="12.75">
      <c r="P44" s="4"/>
      <c r="AZ44" s="66">
        <v>27</v>
      </c>
      <c r="BA44" s="66">
        <f t="shared" si="0"/>
        <v>-20</v>
      </c>
      <c r="BB44" s="66">
        <f t="shared" si="0"/>
        <v>25</v>
      </c>
      <c r="BC44" s="66">
        <f t="shared" si="1"/>
        <v>0</v>
      </c>
      <c r="BD44" s="66">
        <f t="shared" si="1"/>
        <v>0</v>
      </c>
    </row>
    <row r="45" spans="16:56" s="5" customFormat="1" ht="12.75">
      <c r="P45" s="4"/>
      <c r="AZ45" s="66">
        <v>28</v>
      </c>
      <c r="BA45" s="66">
        <f t="shared" si="0"/>
        <v>-20</v>
      </c>
      <c r="BB45" s="66">
        <f t="shared" si="0"/>
        <v>25</v>
      </c>
      <c r="BC45" s="66">
        <f t="shared" si="1"/>
        <v>0</v>
      </c>
      <c r="BD45" s="66">
        <f t="shared" si="1"/>
        <v>0</v>
      </c>
    </row>
    <row r="46" spans="16:56" s="5" customFormat="1" ht="12.75">
      <c r="P46" s="4"/>
      <c r="AZ46" s="66">
        <v>29</v>
      </c>
      <c r="BA46" s="66">
        <f t="shared" si="0"/>
        <v>-20</v>
      </c>
      <c r="BB46" s="66">
        <f t="shared" si="0"/>
        <v>25</v>
      </c>
      <c r="BC46" s="66">
        <f t="shared" si="1"/>
        <v>0</v>
      </c>
      <c r="BD46" s="66">
        <f t="shared" si="1"/>
        <v>0</v>
      </c>
    </row>
    <row r="47" spans="16:56" s="5" customFormat="1" ht="12.75">
      <c r="P47" s="4"/>
      <c r="AZ47" s="66">
        <v>30</v>
      </c>
      <c r="BA47" s="66">
        <f t="shared" si="0"/>
        <v>-20</v>
      </c>
      <c r="BB47" s="66">
        <f t="shared" si="0"/>
        <v>25</v>
      </c>
      <c r="BC47" s="66">
        <f t="shared" si="1"/>
        <v>0</v>
      </c>
      <c r="BD47" s="66">
        <f t="shared" si="1"/>
        <v>0</v>
      </c>
    </row>
    <row r="48" spans="16:56" s="5" customFormat="1" ht="12.75">
      <c r="P48" s="4"/>
      <c r="AZ48" s="66">
        <v>31</v>
      </c>
      <c r="BA48" s="66">
        <f t="shared" si="0"/>
        <v>-20</v>
      </c>
      <c r="BB48" s="66">
        <f t="shared" si="0"/>
        <v>25</v>
      </c>
      <c r="BC48" s="66">
        <f t="shared" si="1"/>
        <v>0</v>
      </c>
      <c r="BD48" s="66">
        <f t="shared" si="1"/>
        <v>0</v>
      </c>
    </row>
    <row r="49" spans="16:56" s="5" customFormat="1" ht="12.75">
      <c r="P49" s="4"/>
      <c r="AZ49" s="66">
        <v>32</v>
      </c>
      <c r="BA49" s="66">
        <f t="shared" si="0"/>
        <v>-20</v>
      </c>
      <c r="BB49" s="66">
        <f t="shared" si="0"/>
        <v>25</v>
      </c>
      <c r="BC49" s="66">
        <f t="shared" si="1"/>
        <v>0</v>
      </c>
      <c r="BD49" s="66">
        <f t="shared" si="1"/>
        <v>0</v>
      </c>
    </row>
    <row r="50" spans="16:56" s="5" customFormat="1" ht="12.75">
      <c r="P50" s="4"/>
      <c r="AZ50" s="66">
        <v>33</v>
      </c>
      <c r="BA50" s="66">
        <f t="shared" si="0"/>
        <v>-20</v>
      </c>
      <c r="BB50" s="66">
        <f t="shared" si="0"/>
        <v>25</v>
      </c>
      <c r="BC50" s="66">
        <f t="shared" si="1"/>
        <v>0</v>
      </c>
      <c r="BD50" s="66">
        <f t="shared" si="1"/>
        <v>0</v>
      </c>
    </row>
    <row r="51" spans="16:56" s="5" customFormat="1" ht="12.75">
      <c r="P51" s="4"/>
      <c r="AZ51" s="66">
        <v>34</v>
      </c>
      <c r="BA51" s="66">
        <f t="shared" si="0"/>
        <v>-20</v>
      </c>
      <c r="BB51" s="66">
        <f t="shared" si="0"/>
        <v>25</v>
      </c>
      <c r="BC51" s="66">
        <f t="shared" si="1"/>
        <v>0</v>
      </c>
      <c r="BD51" s="66">
        <f t="shared" si="1"/>
        <v>0</v>
      </c>
    </row>
    <row r="52" spans="16:56" s="5" customFormat="1" ht="12.75">
      <c r="P52" s="4"/>
      <c r="AZ52" s="66">
        <v>35</v>
      </c>
      <c r="BA52" s="66">
        <f t="shared" si="0"/>
        <v>-20</v>
      </c>
      <c r="BB52" s="66">
        <f t="shared" si="0"/>
        <v>25</v>
      </c>
      <c r="BC52" s="66">
        <f t="shared" si="1"/>
        <v>0</v>
      </c>
      <c r="BD52" s="66">
        <f t="shared" si="1"/>
        <v>0</v>
      </c>
    </row>
    <row r="53" spans="16:56" s="5" customFormat="1" ht="13.5" thickBot="1">
      <c r="P53" s="4"/>
      <c r="AZ53" s="66">
        <v>36</v>
      </c>
      <c r="BA53" s="66">
        <f t="shared" si="0"/>
        <v>-20</v>
      </c>
      <c r="BB53" s="66">
        <f t="shared" si="0"/>
        <v>25</v>
      </c>
      <c r="BC53" s="66">
        <f t="shared" si="1"/>
        <v>0</v>
      </c>
      <c r="BD53" s="66">
        <f t="shared" si="1"/>
        <v>0</v>
      </c>
    </row>
    <row r="54" spans="2:56" ht="13.5" thickBot="1">
      <c r="B54" s="4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U54" s="119" t="s">
        <v>26</v>
      </c>
      <c r="V54" s="119"/>
      <c r="W54" s="119"/>
      <c r="X54" s="119"/>
      <c r="Y54" s="119"/>
      <c r="Z54" s="119"/>
      <c r="AA54" s="119"/>
      <c r="AB54" s="119"/>
      <c r="AC54" s="68">
        <f>S9</f>
        <v>10</v>
      </c>
      <c r="AZ54" s="69">
        <v>37</v>
      </c>
      <c r="BA54" s="69">
        <f t="shared" si="0"/>
        <v>-20</v>
      </c>
      <c r="BB54" s="69">
        <f t="shared" si="0"/>
        <v>25</v>
      </c>
      <c r="BC54" s="69">
        <f t="shared" si="1"/>
        <v>0</v>
      </c>
      <c r="BD54" s="69">
        <f t="shared" si="1"/>
        <v>0</v>
      </c>
    </row>
    <row r="55" spans="2:56" ht="19.5" thickBot="1">
      <c r="B55" s="45"/>
      <c r="C55" s="5"/>
      <c r="D55" s="5"/>
      <c r="E55" s="12"/>
      <c r="F55" s="120" t="s">
        <v>26</v>
      </c>
      <c r="G55" s="120"/>
      <c r="H55" s="120"/>
      <c r="I55" s="120"/>
      <c r="J55" s="120"/>
      <c r="K55" s="120"/>
      <c r="L55" s="120"/>
      <c r="M55" s="120"/>
      <c r="N55" s="120"/>
      <c r="O55" s="22">
        <f>D9</f>
        <v>20</v>
      </c>
      <c r="U55" s="70" t="s">
        <v>11</v>
      </c>
      <c r="V55" s="71">
        <f>S9</f>
        <v>10</v>
      </c>
      <c r="W55" s="22" t="s">
        <v>12</v>
      </c>
      <c r="X55" s="72">
        <f>X5</f>
        <v>4</v>
      </c>
      <c r="Y55" s="73" t="s">
        <v>15</v>
      </c>
      <c r="Z55" s="74">
        <f>AB5</f>
        <v>3</v>
      </c>
      <c r="AA55" s="75">
        <f>S9-1</f>
        <v>9</v>
      </c>
      <c r="AB55" s="22" t="s">
        <v>12</v>
      </c>
      <c r="AC55" s="29">
        <f>POWER(Z55,AA55)*X5</f>
        <v>78732</v>
      </c>
      <c r="AZ55" s="69">
        <v>38</v>
      </c>
      <c r="BA55" s="69">
        <f t="shared" si="0"/>
        <v>-20</v>
      </c>
      <c r="BB55" s="69">
        <f t="shared" si="0"/>
        <v>25</v>
      </c>
      <c r="BC55" s="69">
        <f t="shared" si="1"/>
        <v>0</v>
      </c>
      <c r="BD55" s="69">
        <f t="shared" si="1"/>
        <v>0</v>
      </c>
    </row>
    <row r="56" spans="2:56" ht="17.25" thickBot="1">
      <c r="B56" s="45"/>
      <c r="C56" s="5"/>
      <c r="D56" s="5"/>
      <c r="E56" s="76"/>
      <c r="F56" s="70" t="s">
        <v>11</v>
      </c>
      <c r="G56" s="71">
        <f>D9</f>
        <v>20</v>
      </c>
      <c r="H56" s="22" t="s">
        <v>12</v>
      </c>
      <c r="I56" s="77">
        <f>I5</f>
        <v>3</v>
      </c>
      <c r="J56" s="10" t="s">
        <v>14</v>
      </c>
      <c r="K56" s="10">
        <f>D9-1</f>
        <v>19</v>
      </c>
      <c r="L56" s="78" t="s">
        <v>15</v>
      </c>
      <c r="M56" s="79">
        <f>M5</f>
        <v>4</v>
      </c>
      <c r="N56" s="80" t="s">
        <v>12</v>
      </c>
      <c r="O56" s="29">
        <f>I56+K56*M56</f>
        <v>79</v>
      </c>
      <c r="U56" s="59"/>
      <c r="V56" s="59"/>
      <c r="W56" s="59"/>
      <c r="X56" s="59"/>
      <c r="Y56" s="59"/>
      <c r="Z56" s="59"/>
      <c r="AA56" s="59"/>
      <c r="AB56" s="59"/>
      <c r="AC56" s="61"/>
      <c r="AZ56" s="69">
        <v>39</v>
      </c>
      <c r="BA56" s="69">
        <f t="shared" si="0"/>
        <v>-20</v>
      </c>
      <c r="BB56" s="69">
        <f t="shared" si="0"/>
        <v>25</v>
      </c>
      <c r="BC56" s="69">
        <f t="shared" si="1"/>
        <v>0</v>
      </c>
      <c r="BD56" s="69">
        <f t="shared" si="1"/>
        <v>0</v>
      </c>
    </row>
    <row r="57" spans="2:56" ht="13.5" thickBot="1">
      <c r="B57" s="45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1"/>
      <c r="AZ57" s="69">
        <v>40</v>
      </c>
      <c r="BA57" s="69">
        <f t="shared" si="0"/>
        <v>-20</v>
      </c>
      <c r="BB57" s="69">
        <f t="shared" si="0"/>
        <v>25</v>
      </c>
      <c r="BC57" s="69">
        <f t="shared" si="1"/>
        <v>0</v>
      </c>
      <c r="BD57" s="69">
        <f t="shared" si="1"/>
        <v>0</v>
      </c>
    </row>
    <row r="58" spans="2:56" ht="12.75">
      <c r="B58" s="4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AZ58" s="69">
        <v>41</v>
      </c>
      <c r="BA58" s="69">
        <f t="shared" si="0"/>
        <v>-20</v>
      </c>
      <c r="BB58" s="69">
        <f t="shared" si="0"/>
        <v>25</v>
      </c>
      <c r="BC58" s="69">
        <f t="shared" si="1"/>
        <v>0</v>
      </c>
      <c r="BD58" s="69">
        <f t="shared" si="1"/>
        <v>0</v>
      </c>
    </row>
    <row r="59" spans="2:56" ht="12.75">
      <c r="B59" s="45"/>
      <c r="C59" s="45"/>
      <c r="D59" s="45"/>
      <c r="E59" s="45"/>
      <c r="F59" s="45"/>
      <c r="G59" s="45"/>
      <c r="AZ59" s="69">
        <v>42</v>
      </c>
      <c r="BA59" s="69">
        <f t="shared" si="0"/>
        <v>-20</v>
      </c>
      <c r="BB59" s="69">
        <f t="shared" si="0"/>
        <v>25</v>
      </c>
      <c r="BC59" s="69">
        <f t="shared" si="1"/>
        <v>0</v>
      </c>
      <c r="BD59" s="69">
        <f t="shared" si="1"/>
        <v>0</v>
      </c>
    </row>
    <row r="60" spans="52:56" ht="12.75">
      <c r="AZ60" s="69">
        <v>43</v>
      </c>
      <c r="BA60" s="69">
        <f t="shared" si="0"/>
        <v>-20</v>
      </c>
      <c r="BB60" s="69">
        <f t="shared" si="0"/>
        <v>25</v>
      </c>
      <c r="BC60" s="69">
        <f t="shared" si="1"/>
        <v>0</v>
      </c>
      <c r="BD60" s="69">
        <f t="shared" si="1"/>
        <v>0</v>
      </c>
    </row>
    <row r="61" spans="52:56" ht="12.75">
      <c r="AZ61" s="69">
        <v>44</v>
      </c>
      <c r="BA61" s="69">
        <f t="shared" si="0"/>
        <v>-20</v>
      </c>
      <c r="BB61" s="69">
        <f t="shared" si="0"/>
        <v>25</v>
      </c>
      <c r="BC61" s="69">
        <f t="shared" si="1"/>
        <v>0</v>
      </c>
      <c r="BD61" s="69">
        <f t="shared" si="1"/>
        <v>0</v>
      </c>
    </row>
    <row r="62" spans="52:56" ht="12.75">
      <c r="AZ62" s="69">
        <v>45</v>
      </c>
      <c r="BA62" s="69">
        <f t="shared" si="0"/>
        <v>-20</v>
      </c>
      <c r="BB62" s="69">
        <f t="shared" si="0"/>
        <v>25</v>
      </c>
      <c r="BC62" s="69">
        <f t="shared" si="1"/>
        <v>0</v>
      </c>
      <c r="BD62" s="69">
        <f t="shared" si="1"/>
        <v>0</v>
      </c>
    </row>
    <row r="63" spans="52:56" ht="12.75">
      <c r="AZ63" s="69">
        <v>46</v>
      </c>
      <c r="BA63" s="69">
        <f t="shared" si="0"/>
        <v>-20</v>
      </c>
      <c r="BB63" s="69">
        <f t="shared" si="0"/>
        <v>25</v>
      </c>
      <c r="BC63" s="69">
        <f t="shared" si="1"/>
        <v>0</v>
      </c>
      <c r="BD63" s="69">
        <f t="shared" si="1"/>
        <v>0</v>
      </c>
    </row>
    <row r="64" spans="52:56" ht="12.75">
      <c r="AZ64" s="69">
        <v>47</v>
      </c>
      <c r="BA64" s="69">
        <f t="shared" si="0"/>
        <v>-20</v>
      </c>
      <c r="BB64" s="69">
        <f t="shared" si="0"/>
        <v>25</v>
      </c>
      <c r="BC64" s="69">
        <f t="shared" si="1"/>
        <v>0</v>
      </c>
      <c r="BD64" s="69">
        <f t="shared" si="1"/>
        <v>0</v>
      </c>
    </row>
    <row r="65" spans="52:56" ht="12.75">
      <c r="AZ65" s="69">
        <v>48</v>
      </c>
      <c r="BA65" s="69">
        <f t="shared" si="0"/>
        <v>-20</v>
      </c>
      <c r="BB65" s="69">
        <f t="shared" si="0"/>
        <v>25</v>
      </c>
      <c r="BC65" s="69">
        <f t="shared" si="1"/>
        <v>0</v>
      </c>
      <c r="BD65" s="69">
        <f t="shared" si="1"/>
        <v>0</v>
      </c>
    </row>
    <row r="66" spans="52:56" ht="12.75">
      <c r="AZ66" s="69">
        <v>49</v>
      </c>
      <c r="BA66" s="69">
        <f t="shared" si="0"/>
        <v>-20</v>
      </c>
      <c r="BB66" s="69">
        <f t="shared" si="0"/>
        <v>25</v>
      </c>
      <c r="BC66" s="69">
        <f t="shared" si="1"/>
        <v>0</v>
      </c>
      <c r="BD66" s="69">
        <f t="shared" si="1"/>
        <v>0</v>
      </c>
    </row>
  </sheetData>
  <sheetProtection password="CC66" sheet="1" objects="1"/>
  <mergeCells count="25">
    <mergeCell ref="C1:O1"/>
    <mergeCell ref="R1:AC1"/>
    <mergeCell ref="E4:J4"/>
    <mergeCell ref="L4:N4"/>
    <mergeCell ref="U4:X4"/>
    <mergeCell ref="AA4:AC4"/>
    <mergeCell ref="B2:E2"/>
    <mergeCell ref="C8:D8"/>
    <mergeCell ref="F55:N55"/>
    <mergeCell ref="R8:S8"/>
    <mergeCell ref="U54:AB54"/>
    <mergeCell ref="G16:H16"/>
    <mergeCell ref="K16:L16"/>
    <mergeCell ref="AA8:AD8"/>
    <mergeCell ref="E16:F16"/>
    <mergeCell ref="BA13:BB13"/>
    <mergeCell ref="BC13:BD13"/>
    <mergeCell ref="F2:K2"/>
    <mergeCell ref="F8:J8"/>
    <mergeCell ref="L8:O8"/>
    <mergeCell ref="U2:Z2"/>
    <mergeCell ref="Q2:T2"/>
    <mergeCell ref="U8:Y8"/>
    <mergeCell ref="M5:N5"/>
    <mergeCell ref="AB5:AC5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headerFooter alignWithMargins="0">
    <oddHeader>&amp;L&amp;F&amp;R&amp;A</oddHeader>
    <oddFooter>&amp;RFM 98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1999-01-28T14:42:44Z</cp:lastPrinted>
  <dcterms:created xsi:type="dcterms:W3CDTF">1997-12-15T03:45:43Z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